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9515" windowHeight="8220"/>
  </bookViews>
  <sheets>
    <sheet name="Ref nat" sheetId="1" r:id="rId1"/>
    <sheet name="Adwords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I9" i="1"/>
  <c r="I6"/>
  <c r="B29" i="2"/>
  <c r="B28"/>
  <c r="B27"/>
  <c r="B13"/>
  <c r="B12"/>
  <c r="B11"/>
  <c r="B16" i="1"/>
  <c r="E18"/>
  <c r="E9"/>
  <c r="F18"/>
  <c r="G18"/>
  <c r="F9"/>
  <c r="G9"/>
  <c r="G6"/>
  <c r="D22"/>
  <c r="E23"/>
  <c r="D23"/>
  <c r="C16"/>
  <c r="B11"/>
  <c r="C11"/>
  <c r="C10"/>
  <c r="B10"/>
  <c r="C7"/>
  <c r="C6"/>
  <c r="B9"/>
  <c r="B8"/>
  <c r="C9"/>
  <c r="C8"/>
  <c r="B18"/>
  <c r="B19" s="1"/>
  <c r="B20" s="1"/>
  <c r="C15"/>
  <c r="C18" s="1"/>
  <c r="C20" l="1"/>
  <c r="C19"/>
</calcChain>
</file>

<file path=xl/sharedStrings.xml><?xml version="1.0" encoding="utf-8"?>
<sst xmlns="http://schemas.openxmlformats.org/spreadsheetml/2006/main" count="40" uniqueCount="31">
  <si>
    <r>
      <t>-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Verdana"/>
        <family val="2"/>
      </rPr>
      <t>Optimisation manuelle des contenus et métadonnées en fonction nouveaux mots-clés</t>
    </r>
  </si>
  <si>
    <r>
      <t>-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Verdana"/>
        <family val="2"/>
      </rPr>
      <t>Préconisations techniques et textuels</t>
    </r>
  </si>
  <si>
    <r>
      <t>-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Verdana"/>
        <family val="2"/>
      </rPr>
      <t>Recherche de liens</t>
    </r>
  </si>
  <si>
    <r>
      <t>-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Verdana"/>
        <family val="2"/>
      </rPr>
      <t xml:space="preserve">Compte-rendu de positionnement bimestriel </t>
    </r>
  </si>
  <si>
    <r>
      <t>-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Verdana"/>
        <family val="2"/>
      </rPr>
      <t>Accompagnement dans l’amélioration des positionnements (forfait de 2h par mois)</t>
    </r>
  </si>
  <si>
    <r>
      <t>-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Verdana"/>
        <family val="2"/>
      </rPr>
      <t>Une réunion* par trimestre dans vos locaux</t>
    </r>
  </si>
  <si>
    <t>Annuel</t>
  </si>
  <si>
    <t>TVA</t>
  </si>
  <si>
    <t>Option 1</t>
  </si>
  <si>
    <t>Mensuel</t>
  </si>
  <si>
    <r>
      <t>-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Verdana"/>
        <family val="2"/>
      </rPr>
      <t xml:space="preserve">Accompagnement dans l’amélioration des positionnements (forfait de 5h par mois) </t>
    </r>
  </si>
  <si>
    <t>- Option 1</t>
  </si>
  <si>
    <t xml:space="preserve">Montant TTC : </t>
  </si>
  <si>
    <r>
      <t>Ø</t>
    </r>
    <r>
      <rPr>
        <sz val="7"/>
        <color rgb="FFE25046"/>
        <rFont val="Times New Roman"/>
        <family val="1"/>
      </rPr>
      <t xml:space="preserve"> </t>
    </r>
    <r>
      <rPr>
        <b/>
        <sz val="10"/>
        <color rgb="FFE25046"/>
        <rFont val="Verdana"/>
        <family val="2"/>
      </rPr>
      <t>Formation à la création de la campagne publicitaire en français :</t>
    </r>
  </si>
  <si>
    <t>Montant H.T. pour la création de la campagne :</t>
  </si>
  <si>
    <t>Déplacement</t>
  </si>
  <si>
    <t xml:space="preserve">Total H.T. : </t>
  </si>
  <si>
    <t xml:space="preserve">TVA 20% : </t>
  </si>
  <si>
    <r>
      <t xml:space="preserve">     -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Verdana"/>
        <family val="2"/>
      </rPr>
      <t>Préparation en amont des annonces (2 heures)</t>
    </r>
  </si>
  <si>
    <r>
      <t xml:space="preserve">     -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Verdana"/>
        <family val="2"/>
      </rPr>
      <t>Création et paramétrage du compte</t>
    </r>
  </si>
  <si>
    <r>
      <t xml:space="preserve">     -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Verdana"/>
        <family val="2"/>
      </rPr>
      <t>Segmentation des campagnes</t>
    </r>
  </si>
  <si>
    <r>
      <t xml:space="preserve">     -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Verdana"/>
        <family val="2"/>
      </rPr>
      <t>Création et rédaction des annonces</t>
    </r>
  </si>
  <si>
    <r>
      <t xml:space="preserve">     -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Verdana"/>
        <family val="2"/>
      </rPr>
      <t>Analyse de 3 concurrents (Mezzatech, Mecalux et Duwic)</t>
    </r>
  </si>
  <si>
    <r>
      <t xml:space="preserve">     -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Verdana"/>
        <family val="2"/>
      </rPr>
      <t>Configuration des enchères</t>
    </r>
  </si>
  <si>
    <r>
      <t>Ø</t>
    </r>
    <r>
      <rPr>
        <sz val="7"/>
        <color rgb="FFE25046"/>
        <rFont val="Times New Roman"/>
        <family val="1"/>
      </rPr>
      <t xml:space="preserve"> </t>
    </r>
    <r>
      <rPr>
        <b/>
        <sz val="10"/>
        <color rgb="FFE25046"/>
        <rFont val="Verdana"/>
        <family val="2"/>
      </rPr>
      <t>Formation à la gestion de la campagne Google Adwords :</t>
    </r>
  </si>
  <si>
    <r>
      <t xml:space="preserve">     -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Verdana"/>
        <family val="2"/>
      </rPr>
      <t>Formation d’une demi-journée pour la gestion de la campagne</t>
    </r>
  </si>
  <si>
    <r>
      <t xml:space="preserve">     -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Verdana"/>
        <family val="2"/>
      </rPr>
      <t>Analyse des annonces et des mots-clés</t>
    </r>
  </si>
  <si>
    <r>
      <t xml:space="preserve">     -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Verdana"/>
        <family val="2"/>
      </rPr>
      <t>Révision des requêtes</t>
    </r>
  </si>
  <si>
    <r>
      <t xml:space="preserve">     -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Verdana"/>
        <family val="2"/>
      </rPr>
      <t>Optimisation des annonces</t>
    </r>
  </si>
  <si>
    <r>
      <t xml:space="preserve">     -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Verdana"/>
        <family val="2"/>
      </rPr>
      <t>Ajustement des enchères</t>
    </r>
  </si>
  <si>
    <t>Montant H.T. pour la gestion de la campagne :</t>
  </si>
</sst>
</file>

<file path=xl/styles.xml><?xml version="1.0" encoding="utf-8"?>
<styleSheet xmlns="http://schemas.openxmlformats.org/spreadsheetml/2006/main">
  <numFmts count="2">
    <numFmt numFmtId="6" formatCode="#,##0\ &quot;€&quot;;[Red]\-#,##0\ &quot;€&quot;"/>
    <numFmt numFmtId="44" formatCode="_-* #,##0.00\ &quot;€&quot;_-;\-* #,##0.00\ &quot;€&quot;_-;_-* &quot;-&quot;??\ &quot;€&quot;_-;_-@_-"/>
  </numFmts>
  <fonts count="8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7"/>
      <color theme="1"/>
      <name val="Times New Roman"/>
      <family val="1"/>
    </font>
    <font>
      <b/>
      <sz val="10"/>
      <color rgb="FFFF0000"/>
      <name val="Verdana"/>
      <family val="2"/>
    </font>
    <font>
      <sz val="10"/>
      <color rgb="FFE25046"/>
      <name val="Wingdings"/>
      <charset val="2"/>
    </font>
    <font>
      <sz val="7"/>
      <color rgb="FFE25046"/>
      <name val="Times New Roman"/>
      <family val="1"/>
    </font>
    <font>
      <b/>
      <sz val="10"/>
      <color rgb="FFE25046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 applyAlignment="1"/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0" fillId="0" borderId="0" xfId="0" quotePrefix="1"/>
    <xf numFmtId="6" fontId="0" fillId="0" borderId="0" xfId="0" applyNumberFormat="1"/>
    <xf numFmtId="0" fontId="0" fillId="0" borderId="0" xfId="0" applyAlignment="1">
      <alignment horizontal="left" indent="4"/>
    </xf>
    <xf numFmtId="0" fontId="2" fillId="0" borderId="0" xfId="0" applyFont="1" applyAlignment="1">
      <alignment horizontal="left" indent="4"/>
    </xf>
    <xf numFmtId="0" fontId="1" fillId="0" borderId="0" xfId="0" applyFont="1" applyAlignment="1">
      <alignment horizontal="left" indent="4"/>
    </xf>
    <xf numFmtId="0" fontId="5" fillId="0" borderId="0" xfId="0" applyFont="1" applyAlignment="1"/>
    <xf numFmtId="0" fontId="0" fillId="0" borderId="0" xfId="0" applyAlignment="1"/>
    <xf numFmtId="44" fontId="0" fillId="0" borderId="0" xfId="1" applyFont="1"/>
    <xf numFmtId="44" fontId="1" fillId="0" borderId="0" xfId="1" applyFont="1" applyAlignment="1"/>
    <xf numFmtId="44" fontId="2" fillId="0" borderId="0" xfId="1" applyFont="1" applyAlignment="1"/>
    <xf numFmtId="44" fontId="0" fillId="0" borderId="0" xfId="1" applyFont="1" applyAlignment="1"/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3"/>
  <sheetViews>
    <sheetView tabSelected="1" workbookViewId="0">
      <selection activeCell="I10" sqref="I10"/>
    </sheetView>
  </sheetViews>
  <sheetFormatPr baseColWidth="10" defaultRowHeight="12.75"/>
  <cols>
    <col min="1" max="1" width="74.875" bestFit="1" customWidth="1"/>
  </cols>
  <sheetData>
    <row r="2" spans="1:9">
      <c r="A2" s="4" t="s">
        <v>8</v>
      </c>
      <c r="B2" s="5" t="s">
        <v>9</v>
      </c>
      <c r="C2" s="5" t="s">
        <v>6</v>
      </c>
    </row>
    <row r="3" spans="1:9">
      <c r="A3" s="1" t="s">
        <v>0</v>
      </c>
    </row>
    <row r="4" spans="1:9">
      <c r="A4" s="1" t="s">
        <v>1</v>
      </c>
    </row>
    <row r="5" spans="1:9">
      <c r="A5" s="1" t="s">
        <v>2</v>
      </c>
    </row>
    <row r="6" spans="1:9">
      <c r="A6" s="1" t="s">
        <v>3</v>
      </c>
      <c r="B6">
        <v>130</v>
      </c>
      <c r="C6">
        <f>B6*12</f>
        <v>1560</v>
      </c>
      <c r="F6">
        <v>150</v>
      </c>
      <c r="G6">
        <f>F6*12</f>
        <v>1800</v>
      </c>
      <c r="I6">
        <f>150*12</f>
        <v>1800</v>
      </c>
    </row>
    <row r="7" spans="1:9">
      <c r="A7" s="1" t="s">
        <v>4</v>
      </c>
      <c r="B7">
        <v>150</v>
      </c>
      <c r="C7">
        <f>B7*12</f>
        <v>1800</v>
      </c>
      <c r="E7" s="7">
        <v>75</v>
      </c>
    </row>
    <row r="8" spans="1:9">
      <c r="A8" s="1" t="s">
        <v>5</v>
      </c>
      <c r="B8">
        <f>C8/12</f>
        <v>40</v>
      </c>
      <c r="C8">
        <f>120*4</f>
        <v>480</v>
      </c>
      <c r="I8">
        <v>480</v>
      </c>
    </row>
    <row r="9" spans="1:9">
      <c r="B9" s="3">
        <f>SUM(B6:B8)</f>
        <v>320</v>
      </c>
      <c r="C9" s="3">
        <f>SUM(C6:C8)</f>
        <v>3840</v>
      </c>
      <c r="D9">
        <v>3840</v>
      </c>
      <c r="E9">
        <f>F9/2</f>
        <v>85</v>
      </c>
      <c r="F9">
        <f>G9/12</f>
        <v>170</v>
      </c>
      <c r="G9">
        <f>D9-G6</f>
        <v>2040</v>
      </c>
      <c r="I9">
        <f>I6+I8</f>
        <v>2280</v>
      </c>
    </row>
    <row r="10" spans="1:9">
      <c r="A10" s="2" t="s">
        <v>7</v>
      </c>
      <c r="B10">
        <f>B9*20%</f>
        <v>64</v>
      </c>
      <c r="C10">
        <f>C9*20%</f>
        <v>768</v>
      </c>
    </row>
    <row r="11" spans="1:9">
      <c r="B11" s="3">
        <f>B9+B10</f>
        <v>384</v>
      </c>
      <c r="C11" s="3">
        <f>C9+C10</f>
        <v>4608</v>
      </c>
    </row>
    <row r="14" spans="1:9">
      <c r="A14" s="4" t="s">
        <v>8</v>
      </c>
      <c r="B14" s="5" t="s">
        <v>9</v>
      </c>
      <c r="C14" s="5" t="s">
        <v>6</v>
      </c>
    </row>
    <row r="15" spans="1:9">
      <c r="A15" s="6" t="s">
        <v>11</v>
      </c>
      <c r="B15">
        <v>130</v>
      </c>
      <c r="C15">
        <f>B15*12</f>
        <v>1560</v>
      </c>
      <c r="F15">
        <v>150</v>
      </c>
      <c r="G15">
        <v>1800</v>
      </c>
    </row>
    <row r="16" spans="1:9">
      <c r="A16" s="1" t="s">
        <v>10</v>
      </c>
      <c r="B16">
        <f>C16/12</f>
        <v>290</v>
      </c>
      <c r="C16">
        <f>6000-2040-480</f>
        <v>3480</v>
      </c>
      <c r="E16" s="7">
        <v>70</v>
      </c>
    </row>
    <row r="17" spans="1:7">
      <c r="A17" s="1" t="s">
        <v>5</v>
      </c>
      <c r="B17">
        <v>40</v>
      </c>
      <c r="C17">
        <v>480</v>
      </c>
    </row>
    <row r="18" spans="1:7">
      <c r="B18" s="3">
        <f>SUM(B15:B17)</f>
        <v>460</v>
      </c>
      <c r="C18" s="3">
        <f>SUM(C15:C17)</f>
        <v>5520</v>
      </c>
      <c r="D18">
        <v>5520</v>
      </c>
      <c r="E18">
        <f>F18/5</f>
        <v>62</v>
      </c>
      <c r="F18">
        <f>G18/12</f>
        <v>310</v>
      </c>
      <c r="G18">
        <f>D18-G15</f>
        <v>3720</v>
      </c>
    </row>
    <row r="19" spans="1:7">
      <c r="A19" s="2" t="s">
        <v>7</v>
      </c>
      <c r="B19">
        <f>B18*20%</f>
        <v>92</v>
      </c>
      <c r="C19">
        <f>C18*20%</f>
        <v>1104</v>
      </c>
    </row>
    <row r="20" spans="1:7">
      <c r="B20" s="3">
        <f>B18+B19</f>
        <v>552</v>
      </c>
      <c r="C20" s="3">
        <f>C18+C19</f>
        <v>6624</v>
      </c>
    </row>
    <row r="22" spans="1:7">
      <c r="D22">
        <f>D18-D9</f>
        <v>1680</v>
      </c>
    </row>
    <row r="23" spans="1:7">
      <c r="D23">
        <f>D22/12</f>
        <v>140</v>
      </c>
      <c r="E23">
        <f>D23/3</f>
        <v>46.666666666666664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9"/>
  <sheetViews>
    <sheetView workbookViewId="0">
      <selection activeCell="D22" sqref="D22"/>
    </sheetView>
  </sheetViews>
  <sheetFormatPr baseColWidth="10" defaultRowHeight="12.75"/>
  <cols>
    <col min="1" max="1" width="62.5" bestFit="1" customWidth="1"/>
    <col min="2" max="2" width="11" style="13"/>
  </cols>
  <sheetData>
    <row r="1" spans="1:2">
      <c r="A1" s="11" t="s">
        <v>13</v>
      </c>
    </row>
    <row r="2" spans="1:2">
      <c r="A2" s="12" t="s">
        <v>18</v>
      </c>
    </row>
    <row r="3" spans="1:2">
      <c r="A3" s="12" t="s">
        <v>19</v>
      </c>
    </row>
    <row r="4" spans="1:2">
      <c r="A4" s="12" t="s">
        <v>20</v>
      </c>
    </row>
    <row r="5" spans="1:2">
      <c r="A5" s="12" t="s">
        <v>21</v>
      </c>
    </row>
    <row r="6" spans="1:2">
      <c r="A6" s="12" t="s">
        <v>22</v>
      </c>
    </row>
    <row r="7" spans="1:2">
      <c r="A7" s="12" t="s">
        <v>23</v>
      </c>
    </row>
    <row r="8" spans="1:2">
      <c r="A8" s="10"/>
    </row>
    <row r="9" spans="1:2">
      <c r="A9" s="10" t="s">
        <v>14</v>
      </c>
      <c r="B9" s="14">
        <v>600</v>
      </c>
    </row>
    <row r="10" spans="1:2">
      <c r="A10" s="10" t="s">
        <v>15</v>
      </c>
      <c r="B10" s="14">
        <v>50</v>
      </c>
    </row>
    <row r="11" spans="1:2">
      <c r="A11" s="9" t="s">
        <v>16</v>
      </c>
      <c r="B11" s="15">
        <f>B9+B10</f>
        <v>650</v>
      </c>
    </row>
    <row r="12" spans="1:2">
      <c r="A12" s="9" t="s">
        <v>17</v>
      </c>
      <c r="B12" s="15">
        <f>B11*20%</f>
        <v>130</v>
      </c>
    </row>
    <row r="13" spans="1:2">
      <c r="A13" s="9" t="s">
        <v>12</v>
      </c>
      <c r="B13" s="15">
        <f>B11+B12</f>
        <v>780</v>
      </c>
    </row>
    <row r="18" spans="1:2">
      <c r="A18" s="11" t="s">
        <v>24</v>
      </c>
      <c r="B18" s="16"/>
    </row>
    <row r="19" spans="1:2">
      <c r="A19" s="12" t="s">
        <v>25</v>
      </c>
      <c r="B19" s="16"/>
    </row>
    <row r="20" spans="1:2">
      <c r="A20" s="12" t="s">
        <v>26</v>
      </c>
      <c r="B20" s="16"/>
    </row>
    <row r="21" spans="1:2">
      <c r="A21" s="12" t="s">
        <v>27</v>
      </c>
      <c r="B21" s="16"/>
    </row>
    <row r="22" spans="1:2">
      <c r="A22" s="12" t="s">
        <v>28</v>
      </c>
      <c r="B22" s="16"/>
    </row>
    <row r="23" spans="1:2">
      <c r="A23" s="12" t="s">
        <v>29</v>
      </c>
      <c r="B23" s="16"/>
    </row>
    <row r="24" spans="1:2">
      <c r="A24" s="1"/>
      <c r="B24" s="16"/>
    </row>
    <row r="25" spans="1:2">
      <c r="A25" s="8" t="s">
        <v>30</v>
      </c>
      <c r="B25" s="14">
        <v>350</v>
      </c>
    </row>
    <row r="26" spans="1:2">
      <c r="A26" s="10" t="s">
        <v>15</v>
      </c>
      <c r="B26" s="14">
        <v>50</v>
      </c>
    </row>
    <row r="27" spans="1:2">
      <c r="A27" s="9" t="s">
        <v>16</v>
      </c>
      <c r="B27" s="15">
        <f>B25+B26</f>
        <v>400</v>
      </c>
    </row>
    <row r="28" spans="1:2">
      <c r="A28" s="9" t="s">
        <v>17</v>
      </c>
      <c r="B28" s="15">
        <f>B27*20%</f>
        <v>80</v>
      </c>
    </row>
    <row r="29" spans="1:2">
      <c r="A29" s="9" t="s">
        <v>12</v>
      </c>
      <c r="B29" s="15">
        <f>B27+B28</f>
        <v>480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Ref nat</vt:lpstr>
      <vt:lpstr>Adwords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habiba</dc:creator>
  <cp:lastModifiedBy>habiba</cp:lastModifiedBy>
  <dcterms:created xsi:type="dcterms:W3CDTF">2016-01-05T17:14:57Z</dcterms:created>
  <dcterms:modified xsi:type="dcterms:W3CDTF">2016-01-06T16:23:33Z</dcterms:modified>
</cp:coreProperties>
</file>