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vg 2017\01-Allizeo web\03 - Devis allizeo web\171-172-St-Clair-du-Rhone\"/>
    </mc:Choice>
  </mc:AlternateContent>
  <bookViews>
    <workbookView xWindow="0" yWindow="0" windowWidth="20400" windowHeight="7755" tabRatio="741" firstSheet="4" activeTab="8"/>
  </bookViews>
  <sheets>
    <sheet name="2014-Creation web" sheetId="2" r:id="rId1"/>
    <sheet name="2016-Accro" sheetId="3" r:id="rId2"/>
    <sheet name="2016-2017-Maintenance" sheetId="4" r:id="rId3"/>
    <sheet name="2017-2018-Maintenance" sheetId="5" r:id="rId4"/>
    <sheet name="2018-2019-Maintenance" sheetId="6" r:id="rId5"/>
    <sheet name="2019-2020-Maintenance" sheetId="7" r:id="rId6"/>
    <sheet name="2020-Maintenance" sheetId="8" r:id="rId7"/>
    <sheet name="2021-Maintenance" sheetId="9" r:id="rId8"/>
    <sheet name="2021-MAJ" sheetId="10" r:id="rId9"/>
    <sheet name="Feuil11" sheetId="11" r:id="rId10"/>
    <sheet name="Feuil1" sheetId="1" r:id="rId11"/>
  </sheets>
  <definedNames>
    <definedName name="_xlnm.Print_Area" localSheetId="0">'2014-Creation web'!$A$1:$E$82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0" l="1"/>
  <c r="E19" i="10"/>
  <c r="E21" i="10"/>
  <c r="E21" i="9"/>
  <c r="E16" i="8"/>
  <c r="E19" i="8" s="1"/>
  <c r="E16" i="7"/>
  <c r="E19" i="7"/>
  <c r="E20" i="7" s="1"/>
  <c r="E19" i="6"/>
  <c r="E20" i="6"/>
  <c r="E21" i="6" s="1"/>
  <c r="E23" i="5"/>
  <c r="E24" i="5"/>
  <c r="E24" i="4"/>
  <c r="E36" i="3"/>
  <c r="E35" i="3"/>
  <c r="E34" i="3"/>
  <c r="E56" i="2"/>
  <c r="E55" i="2"/>
  <c r="E54" i="2"/>
  <c r="E53" i="2"/>
  <c r="E52" i="2"/>
  <c r="E51" i="2" s="1"/>
  <c r="E50" i="2"/>
  <c r="E49" i="2"/>
  <c r="E48" i="2"/>
  <c r="E47" i="2"/>
  <c r="E46" i="2"/>
  <c r="E45" i="2"/>
  <c r="E44" i="2"/>
  <c r="E43" i="2"/>
  <c r="E42" i="2"/>
  <c r="E41" i="2"/>
  <c r="E40" i="2"/>
  <c r="E39" i="2"/>
  <c r="E38" i="2"/>
  <c r="E58" i="2" s="1"/>
  <c r="E22" i="10" l="1"/>
  <c r="E23" i="10" s="1"/>
  <c r="E22" i="9"/>
  <c r="E23" i="9" s="1"/>
  <c r="E20" i="8"/>
  <c r="E21" i="8" s="1"/>
  <c r="E21" i="7"/>
  <c r="E59" i="2"/>
  <c r="E60" i="2" s="1"/>
  <c r="H4" i="1"/>
  <c r="G14" i="1"/>
  <c r="G15" i="1"/>
  <c r="G4" i="1"/>
  <c r="H14" i="1" l="1"/>
  <c r="H17" i="1" s="1"/>
  <c r="H19" i="1" s="1"/>
  <c r="H21" i="1" l="1"/>
</calcChain>
</file>

<file path=xl/sharedStrings.xml><?xml version="1.0" encoding="utf-8"?>
<sst xmlns="http://schemas.openxmlformats.org/spreadsheetml/2006/main" count="409" uniqueCount="197">
  <si>
    <t>Calcul contrat de maintenance</t>
  </si>
  <si>
    <t>mois</t>
  </si>
  <si>
    <t>tarif horaire</t>
  </si>
  <si>
    <t>total</t>
  </si>
  <si>
    <t xml:space="preserve">Forfait mises à jour* du site comprenant : </t>
  </si>
  <si>
    <t xml:space="preserve">     . Service d’assistance téléphonique limitée à 1h par mois (pour toute question)</t>
  </si>
  <si>
    <t xml:space="preserve">     · Interventions ponctuelles sur les pages existantes (limité à 3h par an)</t>
  </si>
  <si>
    <t>TVA</t>
  </si>
  <si>
    <r>
      <t>ü</t>
    </r>
    <r>
      <rPr>
        <sz val="7"/>
        <color theme="1"/>
        <rFont val="Times New Roman"/>
        <family val="1"/>
      </rPr>
      <t xml:space="preserve"> </t>
    </r>
    <r>
      <rPr>
        <sz val="10"/>
        <color theme="1"/>
        <rFont val="Verdana"/>
        <family val="2"/>
      </rPr>
      <t>Sauvegarde du site (une fois par mois)</t>
    </r>
  </si>
  <si>
    <r>
      <t>ü</t>
    </r>
    <r>
      <rPr>
        <sz val="7"/>
        <color theme="1"/>
        <rFont val="Times New Roman"/>
        <family val="1"/>
      </rPr>
      <t xml:space="preserve"> </t>
    </r>
    <r>
      <rPr>
        <sz val="10"/>
        <color theme="1"/>
        <rFont val="Verdana"/>
        <family val="2"/>
      </rPr>
      <t>Sauvegarde de la base de données (une fois par mois)</t>
    </r>
  </si>
  <si>
    <r>
      <t>ü</t>
    </r>
    <r>
      <rPr>
        <sz val="7"/>
        <color theme="1"/>
        <rFont val="Times New Roman"/>
        <family val="1"/>
      </rPr>
      <t xml:space="preserve"> </t>
    </r>
    <r>
      <rPr>
        <sz val="10"/>
        <color theme="1"/>
        <rFont val="Verdana"/>
        <family val="2"/>
      </rPr>
      <t>Suivi et mise à jour du noyau WordPress</t>
    </r>
  </si>
  <si>
    <t>Forfait maintenance du site :</t>
  </si>
  <si>
    <r>
      <t>ü</t>
    </r>
    <r>
      <rPr>
        <sz val="7"/>
        <color theme="1"/>
        <rFont val="Times New Roman"/>
        <family val="1"/>
      </rPr>
      <t xml:space="preserve"> </t>
    </r>
    <r>
      <rPr>
        <sz val="10"/>
        <color theme="1"/>
        <rFont val="Verdana"/>
        <family val="2"/>
      </rPr>
      <t>Suivi et mise à jour des plugins</t>
    </r>
  </si>
  <si>
    <t>SARL ALLIZEO WEB
30, Av. Général Leclerc – Bât. Antarès - 38200 Vienne 
Siège social : 57, Rue des Chênes - 42210 Craintilleux
Capital de 6.000 € - RCS Saint-Etienne  B 750 800 229
Siret 750 800 229 00015 - APE 6201Z 
FR 74 750800229
Habiba AOUZAL - 06.70.50.49.89 - habiba@allizeo-web.fr</t>
  </si>
  <si>
    <r>
      <rPr>
        <sz val="9"/>
        <color theme="1"/>
        <rFont val="Verdana"/>
        <family val="2"/>
      </rPr>
      <t>579 rue de Mordant - 38370 St Clair-du-Rhône
N° SIRET : 482 995 693 00025
Déclaration d’activité de formation enregistrée sous le n°82380563838, Préfet de la région Rhône Alpes
Mélusine Chabal – 06.64.91.48.18
mchabal@ecoboost.fr</t>
    </r>
    <r>
      <rPr>
        <sz val="11"/>
        <color theme="1"/>
        <rFont val="Calibri"/>
        <family val="2"/>
        <scheme val="minor"/>
      </rPr>
      <t xml:space="preserve">
</t>
    </r>
  </si>
  <si>
    <r>
      <rPr>
        <b/>
        <sz val="10"/>
        <color theme="1"/>
        <rFont val="Verdana"/>
        <family val="2"/>
      </rPr>
      <t>Mairie de Saint-Clair du-Rhône</t>
    </r>
    <r>
      <rPr>
        <sz val="11"/>
        <color theme="1"/>
        <rFont val="Calibri"/>
        <family val="2"/>
        <scheme val="minor"/>
      </rPr>
      <t xml:space="preserve">
Place Charles De Gaulle
38370 Saint Clair-du-Rhône</t>
    </r>
  </si>
  <si>
    <t>A l’attention de Messieurs Bruzzese et Lemiere</t>
  </si>
  <si>
    <t xml:space="preserve">                    Messieurs, 
                    Comme convenu, veuillez trouver ci-dessous notre devis pour la réalisation du site de St Clair-du-Rhône. Cette proposition tient compte de votre demande concernant la déclinaison de votre site sur les différents supports (ordinateur, tablette, smartphone) et l’adaptation aux personnes malvoyantes (possibilité d’aggrandissement des caractères sans l’utilisation d’un lecteur audio). 
                    Pour cette réalisation, nous avons opté pour une solution WordPress qui sera plus simple à prendre en main par vos collaborateurs d’autant que nous leur dispenserons d'une formation pour leur permettre d’être autonomes dans l’administration du site.
                    Concernant votre souhait d’intégrer un plan de la commune interactif et un agenda, nous avons trouvé les modules adaptés.
</t>
  </si>
  <si>
    <t xml:space="preserve">SARL ALLIZEO WEB
30, Avenue Général Leclerc – Bât. Antarès - 38200 Vienne 
Siège social : 57, Rue des Chênes - 42210 Craintilleux
SARL au capital de 6.000 € - RCS Saint-Etienne  B 750 800 229
Siret 750 800 229 00015 - APE 6201Z - FR 74 750800229
Habiba AOUZAL – 06.70.50.49.89 - habiba@allizeo-web.fr
</t>
  </si>
  <si>
    <t>Devis n°AL2014-39 du 30 mai 2014</t>
  </si>
  <si>
    <t>Refonte du site www.saint-clair-du-rhone.fr                                                                                                       et formation des opérateurs</t>
  </si>
  <si>
    <t>Prestations</t>
  </si>
  <si>
    <t>Nombre d'heures</t>
  </si>
  <si>
    <t>Taux horaire en €</t>
  </si>
  <si>
    <t>Montant
HT</t>
  </si>
  <si>
    <t xml:space="preserve">Cahier des charges : </t>
  </si>
  <si>
    <t>- Réunion de validation des besoins (graphique et technique) pour la rédaction du cahier des charges</t>
  </si>
  <si>
    <t>- Rédaction du cahier des charges graphique et technique</t>
  </si>
  <si>
    <t>- Récupération des contenus actuels</t>
  </si>
  <si>
    <t>Ergonomie (navigation)</t>
  </si>
  <si>
    <t>- Proposition d'une ergonomie simple et intuitive</t>
  </si>
  <si>
    <t>Graphisme</t>
  </si>
  <si>
    <t>- Proposition de 3 maquettes graphiques personnalisées</t>
  </si>
  <si>
    <t>Web</t>
  </si>
  <si>
    <t>- Intégration de la maquette graphique dans un template responsiv design sous wordpress</t>
  </si>
  <si>
    <t>- Paramétrage des modules (Newsletter, calendrier, contact, galerie, maps)</t>
  </si>
  <si>
    <t>- Intégration d'un plan interactif de la ville de Saint Clair-du-Rhône</t>
  </si>
  <si>
    <t>- Déclinaison et intégration des pages du site</t>
  </si>
  <si>
    <t>Formation</t>
  </si>
  <si>
    <t>- Réalisation du livret d'accompagnement</t>
  </si>
  <si>
    <t>- Formation à l'utilisation du site (une demi-journée par groupe de 5 personnes)</t>
  </si>
  <si>
    <t>Référencement</t>
  </si>
  <si>
    <t>- Récupération et mise en place des urls pour les redirections web</t>
  </si>
  <si>
    <t>- Création et configuration Google Analytics / Webmaster tools</t>
  </si>
  <si>
    <t>Total H.T.</t>
  </si>
  <si>
    <t>Montant de la TVA à 20 %</t>
  </si>
  <si>
    <t>Montant TTC</t>
  </si>
  <si>
    <t>Options</t>
  </si>
  <si>
    <t>Le référencement sera adapté à votre demande</t>
  </si>
  <si>
    <t>A déterminer</t>
  </si>
  <si>
    <t>Forfait annuel : 
- maintenance du site avec sauvegarde du contenu une fois par mois 
- hotline limitée à 1h par mois</t>
  </si>
  <si>
    <t>500,00 € HT</t>
  </si>
  <si>
    <t>Échéances :</t>
  </si>
  <si>
    <t>- Un tiers du montant à la signature</t>
  </si>
  <si>
    <t>- Un tiers du montant à la validation de la maquette graphique</t>
  </si>
  <si>
    <t>- Le solde à la mise en ligne du site Internet</t>
  </si>
  <si>
    <t>Conditions de règlement :</t>
  </si>
  <si>
    <t>A réception de la facture, par chèque ou virement bancaire.</t>
  </si>
  <si>
    <t>Signature du Client suivie de la mention</t>
  </si>
  <si>
    <t>“Bon pour accord et exécution”</t>
  </si>
  <si>
    <r>
      <t xml:space="preserve">Signature de la </t>
    </r>
    <r>
      <rPr>
        <b/>
        <sz val="10"/>
        <color theme="1"/>
        <rFont val="Verdana"/>
        <family val="2"/>
      </rPr>
      <t>SARL</t>
    </r>
    <r>
      <rPr>
        <sz val="11"/>
        <color theme="1"/>
        <rFont val="Calibri"/>
        <family val="2"/>
        <scheme val="minor"/>
      </rPr>
      <t xml:space="preserve"> </t>
    </r>
    <r>
      <rPr>
        <b/>
        <sz val="10"/>
        <color theme="1"/>
        <rFont val="Verdana"/>
        <family val="2"/>
      </rPr>
      <t>Allizéo Web</t>
    </r>
  </si>
  <si>
    <t>Nom, prénom et qualité du signataire :</t>
  </si>
  <si>
    <t>Mlle Habiba Aouzal</t>
  </si>
  <si>
    <t>……………………………………………………………………………</t>
  </si>
  <si>
    <t>Date : ……………………………………</t>
  </si>
  <si>
    <t>Date : …………………………………………………………………</t>
  </si>
  <si>
    <t>SARL ALLIZEO WEB</t>
  </si>
  <si>
    <t>30, Avenue Général Leclerc – Bât. L’Ellipse - 38200 Vienne</t>
  </si>
  <si>
    <r>
      <t>Siège social :</t>
    </r>
    <r>
      <rPr>
        <sz val="9"/>
        <color theme="1"/>
        <rFont val="Verdana"/>
        <family val="2"/>
      </rPr>
      <t xml:space="preserve"> 57, Rue des Chênes - 42210 Craintilleux</t>
    </r>
  </si>
  <si>
    <t>SARL au capital de 6.000 € - RCS Saint-Etienne  B 750 800 229</t>
  </si>
  <si>
    <t>Siret 750 800 229 00015 - APE 6201Z - FR 74 750800229</t>
  </si>
  <si>
    <t>Habiba AOUZAL – 06.70.50.49.89 - habiba@allizeo-web.fr</t>
  </si>
  <si>
    <t>Mairie de Saint-Clair du-Rhône</t>
  </si>
  <si>
    <t>Place Charles De Gaulle</t>
  </si>
  <si>
    <t>38370 Saint Clair-du-Rhône</t>
  </si>
  <si>
    <t>Date : 27 octobre 2016</t>
  </si>
  <si>
    <t>Réf. devis : AL2016-88</t>
  </si>
  <si>
    <t>Mise à jour de votre site internet</t>
  </si>
  <si>
    <t xml:space="preserve">Création de nouvelles rubriques sur le site : </t>
  </si>
  <si>
    <t xml:space="preserve">Prestations : </t>
  </si>
  <si>
    <t>Montant HT</t>
  </si>
  <si>
    <t>Création des squelettes des pages de la rubrique « Enfance &amp; Jeunesse » :</t>
  </si>
  <si>
    <r>
      <t>ü</t>
    </r>
    <r>
      <rPr>
        <sz val="7"/>
        <color theme="1"/>
        <rFont val="Times New Roman"/>
        <family val="1"/>
      </rPr>
      <t xml:space="preserve"> </t>
    </r>
    <r>
      <rPr>
        <sz val="10"/>
        <color theme="1"/>
        <rFont val="Verdana"/>
        <family val="2"/>
      </rPr>
      <t>Présentation générale</t>
    </r>
  </si>
  <si>
    <r>
      <t>ü</t>
    </r>
    <r>
      <rPr>
        <sz val="7"/>
        <color theme="1"/>
        <rFont val="Times New Roman"/>
        <family val="1"/>
      </rPr>
      <t xml:space="preserve"> </t>
    </r>
    <r>
      <rPr>
        <sz val="10"/>
        <color theme="1"/>
        <rFont val="Verdana"/>
        <family val="2"/>
      </rPr>
      <t>Pages pour les vacances</t>
    </r>
  </si>
  <si>
    <r>
      <t>ü</t>
    </r>
    <r>
      <rPr>
        <sz val="7"/>
        <color theme="1"/>
        <rFont val="Times New Roman"/>
        <family val="1"/>
      </rPr>
      <t xml:space="preserve"> </t>
    </r>
    <r>
      <rPr>
        <sz val="10"/>
        <color theme="1"/>
        <rFont val="Verdana"/>
        <family val="2"/>
      </rPr>
      <t>Pages pour les séjours</t>
    </r>
  </si>
  <si>
    <t>Modification du rubricage</t>
  </si>
  <si>
    <t>Intégration des contenus visuels et textuels des 18 pages listées sur la page suivante</t>
  </si>
  <si>
    <t>Reprise de la page « Enfance &amp; Jeunesse »</t>
  </si>
  <si>
    <t>comprise dans le contrat de maintenance du site</t>
  </si>
  <si>
    <t>Développement de l’espace privé :</t>
  </si>
  <si>
    <t>Formation à l’utilisation de ces pages et de l’espace privé</t>
  </si>
  <si>
    <t>Incluse dans le contrat de maintenance du site</t>
  </si>
  <si>
    <t>Création de la rubrique « Comité de Jumelage » :</t>
  </si>
  <si>
    <t>Montant H.T. :</t>
  </si>
  <si>
    <t>TVA 20% :</t>
  </si>
  <si>
    <t>Montant T.T.C. :</t>
  </si>
  <si>
    <t>Conditions de règlement :</t>
  </si>
  <si>
    <t>Règlement à réception de la facture</t>
  </si>
  <si>
    <t>Les nouvelles rubriques seront créées suivant le schéma ci-dessous :</t>
  </si>
  <si>
    <t>Enfance et jeunesse </t>
  </si>
  <si>
    <t xml:space="preserve">Accro' enfance : </t>
  </si>
  <si>
    <r>
      <t>Présentation générale</t>
    </r>
    <r>
      <rPr>
        <vertAlign val="superscript"/>
        <sz val="10"/>
        <color rgb="FF2C3E50"/>
        <rFont val="Verdana"/>
        <family val="2"/>
      </rPr>
      <t>(1)</t>
    </r>
    <r>
      <rPr>
        <sz val="10"/>
        <color rgb="FF2C3E50"/>
        <rFont val="Verdana"/>
        <family val="2"/>
      </rPr>
      <t xml:space="preserve"> (pour les 3 – 11 ans, avec 2 groupes : 3-5 ans et 6-11 ans)</t>
    </r>
  </si>
  <si>
    <t>Vacances automne</t>
  </si>
  <si>
    <t>Vacances fin d'année</t>
  </si>
  <si>
    <t>Vacances hiver</t>
  </si>
  <si>
    <t>Vacances printemps</t>
  </si>
  <si>
    <t>Vacances été</t>
  </si>
  <si>
    <t>Séjour hiver</t>
  </si>
  <si>
    <t>Séjour été</t>
  </si>
  <si>
    <t>Archives 2015 - 2016 (par exemple)</t>
  </si>
  <si>
    <t>Accro' Jeunesse :</t>
  </si>
  <si>
    <r>
      <t>Présentation générale</t>
    </r>
    <r>
      <rPr>
        <vertAlign val="superscript"/>
        <sz val="10"/>
        <color rgb="FF2C3E50"/>
        <rFont val="Verdana"/>
        <family val="2"/>
      </rPr>
      <t>(1)</t>
    </r>
    <r>
      <rPr>
        <sz val="10"/>
        <color rgb="FF2C3E50"/>
        <rFont val="Verdana"/>
        <family val="2"/>
      </rPr>
      <t xml:space="preserve"> (11 - 17 ans)</t>
    </r>
  </si>
  <si>
    <t>Vacances hiver </t>
  </si>
  <si>
    <r>
      <t xml:space="preserve">Espace privé </t>
    </r>
    <r>
      <rPr>
        <sz val="10"/>
        <color rgb="FF2C3E50"/>
        <rFont val="Verdana"/>
        <family val="2"/>
      </rPr>
      <t>(un identifiant et un mot de passe par groupe) :</t>
    </r>
  </si>
  <si>
    <t>Accro' enfance séjour hiver</t>
  </si>
  <si>
    <t>Accro' jeunesse séjour hiver</t>
  </si>
  <si>
    <t>Accro' enfance séjour été</t>
  </si>
  <si>
    <t>Accro' jeunesse séjour été</t>
  </si>
  <si>
    <t>Les liens de l’espace privé ne seront pas visibles et les pages ne seront pas indexées par les moteurs de recherche. Les photos seront conservées un an et vous souhaitez que le clic droit soit désactivé sur les photos.</t>
  </si>
  <si>
    <r>
      <t>(1)</t>
    </r>
    <r>
      <rPr>
        <sz val="10"/>
        <color rgb="FF2C3E50"/>
        <rFont val="Verdana"/>
        <family val="2"/>
      </rPr>
      <t xml:space="preserve"> Présentation générale : information de la plaquette (présentation, tarif, modalité,...) et dossier d'inscription annuel (au format pdf)</t>
    </r>
  </si>
  <si>
    <t>Information vacances et séjours : texte, thème, lieu, date, dates limites inscription, places disponibles, planning au format image ou pdf + programme d'activités, formalités et bulletin d'inscription (pdf).</t>
  </si>
  <si>
    <t>Comité de Jumelage</t>
  </si>
  <si>
    <t>L’historique</t>
  </si>
  <si>
    <r>
      <t>Le Serment, les rencontres</t>
    </r>
    <r>
      <rPr>
        <vertAlign val="superscript"/>
        <sz val="11"/>
        <color rgb="FF2C3E50"/>
        <rFont val="Calibri"/>
        <family val="2"/>
        <scheme val="minor"/>
      </rPr>
      <t>(2)</t>
    </r>
    <r>
      <rPr>
        <sz val="11"/>
        <color rgb="FF2C3E50"/>
        <rFont val="Calibri"/>
        <family val="2"/>
        <scheme val="minor"/>
      </rPr>
      <t xml:space="preserve"> </t>
    </r>
  </si>
  <si>
    <r>
      <t>Les actions réalisées</t>
    </r>
    <r>
      <rPr>
        <vertAlign val="superscript"/>
        <sz val="10"/>
        <color rgb="FF2C3E50"/>
        <rFont val="Verdana"/>
        <family val="2"/>
      </rPr>
      <t>(2)</t>
    </r>
  </si>
  <si>
    <t>L’actualité du Jumelage</t>
  </si>
  <si>
    <t>Les comptes rendus</t>
  </si>
  <si>
    <r>
      <t>Les manifestations</t>
    </r>
    <r>
      <rPr>
        <vertAlign val="superscript"/>
        <sz val="11"/>
        <color rgb="FF2C3E50"/>
        <rFont val="Calibri"/>
        <family val="2"/>
        <scheme val="minor"/>
      </rPr>
      <t>(3)</t>
    </r>
    <r>
      <rPr>
        <sz val="11"/>
        <color rgb="FF2C3E50"/>
        <rFont val="Calibri"/>
        <family val="2"/>
        <scheme val="minor"/>
      </rPr>
      <t xml:space="preserve">  </t>
    </r>
  </si>
  <si>
    <r>
      <t>L’association Mammola</t>
    </r>
    <r>
      <rPr>
        <vertAlign val="superscript"/>
        <sz val="10"/>
        <color rgb="FF2C3E50"/>
        <rFont val="Verdana"/>
        <family val="2"/>
      </rPr>
      <t>(3)</t>
    </r>
    <r>
      <rPr>
        <sz val="10"/>
        <color rgb="FF2C3E50"/>
        <rFont val="Verdana"/>
        <family val="2"/>
      </rPr>
      <t xml:space="preserve">  (Facebook) </t>
    </r>
  </si>
  <si>
    <t>Les projets</t>
  </si>
  <si>
    <t>Manifestations, Conférences, etc.</t>
  </si>
  <si>
    <t>Projet de logo, concours de dessins, etc.</t>
  </si>
  <si>
    <t>Prochain jumelage</t>
  </si>
  <si>
    <t>Premier sondage, vos idées ?</t>
  </si>
  <si>
    <t>Réflexions pratiques sur les différentes possibilités</t>
  </si>
  <si>
    <r>
      <t>(2)</t>
    </r>
    <r>
      <rPr>
        <sz val="10"/>
        <color rgb="FF2C3E50"/>
        <rFont val="Verdana"/>
        <family val="2"/>
      </rPr>
      <t xml:space="preserve"> Les pages « Le Serment, les rencontres » et « Les actions réalisées » seront composées de textes agrémentées d’images. Les photos du site actuel de la page « photos de la commune » seront ajoutées à ces éléments</t>
    </r>
  </si>
  <si>
    <r>
      <t>(3)</t>
    </r>
    <r>
      <rPr>
        <sz val="10"/>
        <color rgb="FF2C3E50"/>
        <rFont val="Verdana"/>
        <family val="2"/>
      </rPr>
      <t xml:space="preserve"> Les pages « Les manifestations » et « L’association Mammola » seront composées de textes et de visuels.</t>
    </r>
  </si>
  <si>
    <t>Pour information, les noms des sous rubriques dans le menu de navigation seront déterminés à la Validation du devis.</t>
  </si>
  <si>
    <r>
      <t xml:space="preserve">Signature de la </t>
    </r>
    <r>
      <rPr>
        <b/>
        <sz val="10"/>
        <color rgb="FFE25046"/>
        <rFont val="Verdana"/>
        <family val="2"/>
      </rPr>
      <t>SARL Allizéo Web</t>
    </r>
  </si>
  <si>
    <t>Habiba Aouzal</t>
  </si>
  <si>
    <t>Création de la rubrique avec 4 sous-rubriques soit au total 9 pages (détaillées dans les pages suivantes)
Création d’une galerie photos
Modification du rubricage et de la page contenant les photos du comité de jumelage</t>
  </si>
  <si>
    <t>…………………………………………………………………………</t>
  </si>
  <si>
    <t>Date : ………………………………………………………………</t>
  </si>
  <si>
    <t>Date : ………………………………………………………</t>
  </si>
  <si>
    <t>Devis n° AL2017-96 du 9 février 2017</t>
  </si>
  <si>
    <t>Maintenance et mise à jour du site www.st-clair-du-rhone.fr</t>
  </si>
  <si>
    <t xml:space="preserve">Forfait annuel : </t>
  </si>
  <si>
    <t>600.00 € HT</t>
  </si>
  <si>
    <r>
      <t>ü</t>
    </r>
    <r>
      <rPr>
        <sz val="7"/>
        <color theme="1"/>
        <rFont val="Times New Roman"/>
        <family val="1"/>
      </rPr>
      <t xml:space="preserve"> </t>
    </r>
    <r>
      <rPr>
        <sz val="10"/>
        <color theme="1"/>
        <rFont val="Verdana"/>
        <family val="2"/>
      </rPr>
      <t>Maintenance du site avec sauvegarde du contenu une fois par mois</t>
    </r>
  </si>
  <si>
    <r>
      <t>ü</t>
    </r>
    <r>
      <rPr>
        <sz val="7"/>
        <color theme="1"/>
        <rFont val="Times New Roman"/>
        <family val="1"/>
      </rPr>
      <t xml:space="preserve"> </t>
    </r>
    <r>
      <rPr>
        <sz val="10"/>
        <color theme="1"/>
        <rFont val="Verdana"/>
        <family val="2"/>
      </rPr>
      <t>Service d’assistance téléphonique limitée à 2h par mois (pour toute question)</t>
    </r>
  </si>
  <si>
    <t>Formation individuelle :</t>
  </si>
  <si>
    <t xml:space="preserve">TVA 20% : </t>
  </si>
  <si>
    <t xml:space="preserve">Montant TTC : </t>
  </si>
  <si>
    <t>Effet du contrat :</t>
  </si>
  <si>
    <t>décembre 2016.</t>
  </si>
  <si>
    <t>Echéance :</t>
  </si>
  <si>
    <t>A réception de la facture.</t>
  </si>
  <si>
    <t>Par chèque ou virement bancaire.</t>
  </si>
  <si>
    <t>Renouvellement du contrat :</t>
  </si>
  <si>
    <t xml:space="preserve">Un mois avant la date d’anniversaire, un courrier vous sera adressé pour vous informer de son terme et éventuellement des nouvelles dispositions. </t>
  </si>
  <si>
    <r>
      <t>ü</t>
    </r>
    <r>
      <rPr>
        <sz val="7"/>
        <color theme="1"/>
        <rFont val="Times New Roman"/>
        <family val="1"/>
      </rPr>
      <t xml:space="preserve"> </t>
    </r>
    <r>
      <rPr>
        <sz val="10"/>
        <color theme="1"/>
        <rFont val="Verdana"/>
        <family val="2"/>
      </rPr>
      <t>Insertion des nouveaux articles (textes + visuels) fournis par vos soins pour les rubriques existantes (environ 5 par mois)</t>
    </r>
  </si>
  <si>
    <t>Une formation individuelle sera dispensée à 4 personnes ayant en charge des parties distinctes du site. Chaque personne sera formée à la prise en main des rubriques concernées.
Forfait de 8 heures</t>
  </si>
  <si>
    <t xml:space="preserve">A l’expiration du contrat précédent soit le 9 </t>
  </si>
  <si>
    <t>Devis n° AL2017-111 du 01 décembre 2017</t>
  </si>
  <si>
    <t>650.00 € HT</t>
  </si>
  <si>
    <t>Une formation individuelle sera dispensée à 2 personnes ayant en charge des parties distinctes du site. Chaque personne sera formée à la prise en main des rubriques concernées.
Forfait de 8 heures</t>
  </si>
  <si>
    <t>décembre 2017.</t>
  </si>
  <si>
    <t>Devis n° AL2019-130 du 08 mars 2019</t>
  </si>
  <si>
    <t>1 400.00 €</t>
  </si>
  <si>
    <r>
      <rPr>
        <sz val="10"/>
        <color theme="1"/>
        <rFont val="Wingdings"/>
        <charset val="2"/>
      </rPr>
      <t>ü</t>
    </r>
    <r>
      <rPr>
        <sz val="10"/>
        <color theme="1"/>
        <rFont val="Verdana"/>
        <family val="2"/>
      </rPr>
      <t xml:space="preserve"> Forfait mises à jour du site comprenant :  
     • La modification des pages existantes
     • L’insertion des vacances scolaires (Accro’Enfance et Accro’Jeunes)
     • L’ajout des articles dans les « Nouvelles de la ville » (5 à 10 par mois) :
textes + visuels fournis par vos soins 
     • L’insertion des « Publications du Maire » et de tous les événements dans l’agenda
     • Formation et remise à niveau des utilisateurs
</t>
    </r>
  </si>
  <si>
    <t>décembre 2019.</t>
  </si>
  <si>
    <t>Devis n° AL2020-157 du 28 février 2020</t>
  </si>
  <si>
    <r>
      <rPr>
        <sz val="10"/>
        <color theme="1"/>
        <rFont val="Wingdings"/>
        <charset val="2"/>
      </rPr>
      <t>ü</t>
    </r>
    <r>
      <rPr>
        <sz val="10"/>
        <color theme="1"/>
        <rFont val="Verdana"/>
        <family val="2"/>
      </rPr>
      <t xml:space="preserve"> Forfait mises à jour du site comprenant :  
     • La modification des pages existantes
     • L’insertion des vacances scolaires (Accro’Enfance et Accro’Jeunes)
     • L’ajout des articles dans les « Nouvelles de la ville » (5 à 10 par mois) :
textes + visuels fournis par vos soins 
     • L’insertion des « Publications du Maire » et de tous les événements dans l’agenda
</t>
    </r>
  </si>
  <si>
    <t>du 9 décembre 2019 jusqu’au.31 août 2020</t>
  </si>
  <si>
    <t xml:space="preserve">Forfait allant du 9 décembre 2019 au 31 août 2020 : </t>
  </si>
  <si>
    <t>Devis n° AL2020-166 du 28 novembre 2020</t>
  </si>
  <si>
    <t xml:space="preserve">Forfait allant du 1 septembre 2020 au 31 décembre 2020 : </t>
  </si>
  <si>
    <r>
      <rPr>
        <sz val="10"/>
        <color theme="1"/>
        <rFont val="Wingdings"/>
        <charset val="2"/>
      </rPr>
      <t>ü</t>
    </r>
    <r>
      <rPr>
        <sz val="10"/>
        <color theme="1"/>
        <rFont val="Verdana"/>
        <family val="2"/>
      </rPr>
      <t xml:space="preserve"> Forfait mises à jour du site comprenant :  
     • L’insertion des vacances scolaires (Accro’Enfance et Accro’Jeunes)
     • Interventions ponctuelles sur les pages existantes
     • Formation Google Analytics
     • Ajout d’éléments dynamiques sur la page d’accueil pour une meilleure autonomie des intervenants
</t>
    </r>
  </si>
  <si>
    <t>du 1 septembre 2020 au 31 décembre 2020</t>
  </si>
  <si>
    <t>Devis n° AL2021-170 du 20 janvier 2021</t>
  </si>
  <si>
    <t>Forfait maintenance du site pour l’année 2021 :</t>
  </si>
  <si>
    <r>
      <rPr>
        <sz val="10"/>
        <color theme="1"/>
        <rFont val="Wingdings"/>
        <charset val="2"/>
      </rPr>
      <t xml:space="preserve">  ü</t>
    </r>
    <r>
      <rPr>
        <sz val="10"/>
        <color theme="1"/>
        <rFont val="Verdana"/>
        <family val="2"/>
      </rPr>
      <t xml:space="preserve"> Sauvegarde du site (une fois par mois)
     </t>
    </r>
    <r>
      <rPr>
        <sz val="10"/>
        <color theme="1"/>
        <rFont val="Wingdings"/>
        <charset val="2"/>
      </rPr>
      <t>ü</t>
    </r>
    <r>
      <rPr>
        <sz val="10"/>
        <color theme="1"/>
        <rFont val="Verdana"/>
        <family val="2"/>
      </rPr>
      <t xml:space="preserve"> Sauvegarde de la base de données (une fois par mois)
     </t>
    </r>
    <r>
      <rPr>
        <sz val="10"/>
        <color theme="1"/>
        <rFont val="Wingdings"/>
        <charset val="2"/>
      </rPr>
      <t></t>
    </r>
    <r>
      <rPr>
        <sz val="10"/>
        <color theme="1"/>
        <rFont val="Verdana"/>
        <family val="2"/>
      </rPr>
      <t xml:space="preserve"> Suivi et mise à jour du noyau WordPress
     </t>
    </r>
    <r>
      <rPr>
        <sz val="10"/>
        <color theme="1"/>
        <rFont val="Wingdings"/>
        <charset val="2"/>
      </rPr>
      <t></t>
    </r>
    <r>
      <rPr>
        <sz val="10"/>
        <color theme="1"/>
        <rFont val="Verdana"/>
        <family val="2"/>
      </rPr>
      <t xml:space="preserve"> Suivi et mise à jour des plugins
</t>
    </r>
  </si>
  <si>
    <r>
      <rPr>
        <sz val="10"/>
        <color theme="1"/>
        <rFont val="Wingdings"/>
        <charset val="2"/>
      </rPr>
      <t xml:space="preserve">  </t>
    </r>
    <r>
      <rPr>
        <sz val="10"/>
        <color theme="1"/>
        <rFont val="Verdana"/>
        <family val="2"/>
      </rPr>
      <t xml:space="preserve"> Interventions ponctuelles sur les pages existantes et service d’assistance téléphonique limitée à 1h par mois (pour toute question)</t>
    </r>
  </si>
  <si>
    <t>du 1 janvier 2021 au 31 décembre 2021</t>
  </si>
  <si>
    <t>*Ce devis n’intègre pas la création de nouvelles pages ni les modifications structurelles des pages existantes. Celles-ci pourront être réalisées en fonction d’un devis estimatif de notre part et de son acceptation par vos soins. Le tarif horaire étant de 60€HT/heure.</t>
  </si>
  <si>
    <t>Prestation annuelle</t>
  </si>
  <si>
    <t>Devis n° AL2021-171 du 20 janvier 2021</t>
  </si>
  <si>
    <t>Mise à jour du site www.st-clair-du-rhone.fr</t>
  </si>
  <si>
    <t>Maintenance du site www.st-clair-du-rhone.fr</t>
  </si>
  <si>
    <t>Mise à jour structurelle :</t>
  </si>
  <si>
    <t>Prestation</t>
  </si>
  <si>
    <t>Tarif hor.</t>
  </si>
  <si>
    <t>Quant.</t>
  </si>
  <si>
    <t>Mont. HT</t>
  </si>
  <si>
    <r>
      <rPr>
        <sz val="10"/>
        <color theme="1"/>
        <rFont val="Wingdings"/>
        <charset val="2"/>
      </rPr>
      <t xml:space="preserve">  ü</t>
    </r>
    <r>
      <rPr>
        <sz val="10"/>
        <color theme="1"/>
        <rFont val="Verdana"/>
        <family val="2"/>
      </rPr>
      <t xml:space="preserve"> Ajout d’éléments dynamiques sur la page d’accueil pour une meilleure autonomie des intervenants.</t>
    </r>
  </si>
  <si>
    <r>
      <rPr>
        <sz val="10"/>
        <color theme="1"/>
        <rFont val="Wingdings"/>
        <charset val="2"/>
      </rPr>
      <t xml:space="preserve">  </t>
    </r>
    <r>
      <rPr>
        <sz val="10"/>
        <color theme="1"/>
        <rFont val="Verdana"/>
        <family val="2"/>
      </rPr>
      <t xml:space="preserve"> Création de 2 formulaires 
          • Fiche contact Télé-alerte
          • La mairie vous interroge 
</t>
    </r>
  </si>
  <si>
    <t>*Ce devis n’intègre pas la prise en compte du nouveau logo avec harmonisation de la charte graphique ni la création de nouvelles. Celles-ci pourront être réalisées en fonction d’un devis estimatif de notre part et de son acceptation par vos soins. Le tarif horaire pour une intervention graphique étant de 80€HT/heure.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</si>
</sst>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44" formatCode="_-* #,##0.00\ &quot;€&quot;_-;\-* #,##0.00\ &quot;€&quot;_-;_-* &quot;-&quot;??\ &quot;€&quot;_-;_-@_-"/>
    <numFmt numFmtId="164" formatCode="#,##0.00\ &quot;€&quot;"/>
  </numFmts>
  <fonts count="25" x14ac:knownFonts="1">
    <font>
      <sz val="11"/>
      <color theme="1"/>
      <name val="Calibri"/>
      <family val="2"/>
      <scheme val="minor"/>
    </font>
    <font>
      <sz val="11"/>
      <color theme="1"/>
      <name val="Calibri"/>
      <family val="2"/>
      <scheme val="minor"/>
    </font>
    <font>
      <sz val="10"/>
      <color theme="1"/>
      <name val="Wingdings"/>
      <charset val="2"/>
    </font>
    <font>
      <sz val="7"/>
      <color theme="1"/>
      <name val="Times New Roman"/>
      <family val="1"/>
    </font>
    <font>
      <sz val="10"/>
      <color theme="1"/>
      <name val="Verdana"/>
      <family val="2"/>
    </font>
    <font>
      <b/>
      <sz val="10"/>
      <color theme="1"/>
      <name val="Verdana"/>
      <family val="2"/>
    </font>
    <font>
      <b/>
      <sz val="10"/>
      <color rgb="FF00B0F0"/>
      <name val="Verdana"/>
      <family val="2"/>
    </font>
    <font>
      <sz val="9"/>
      <color theme="1"/>
      <name val="Verdana"/>
      <family val="2"/>
    </font>
    <font>
      <sz val="10"/>
      <color rgb="FF000000"/>
      <name val="Verdana"/>
      <family val="2"/>
    </font>
    <font>
      <i/>
      <sz val="10"/>
      <color rgb="FF000000"/>
      <name val="Verdana"/>
      <family val="2"/>
    </font>
    <font>
      <b/>
      <sz val="10"/>
      <name val="Verdana"/>
      <family val="2"/>
    </font>
    <font>
      <b/>
      <sz val="10"/>
      <color rgb="FFE25046"/>
      <name val="Verdana"/>
      <family val="2"/>
    </font>
    <font>
      <sz val="10"/>
      <name val="Verdana"/>
      <family val="2"/>
    </font>
    <font>
      <i/>
      <sz val="9"/>
      <color rgb="FF808080"/>
      <name val="Verdana"/>
      <family val="2"/>
    </font>
    <font>
      <sz val="16"/>
      <color rgb="FF2C3E50"/>
      <name val="Ubuntu"/>
      <family val="2"/>
    </font>
    <font>
      <sz val="14"/>
      <color rgb="FFE25046"/>
      <name val="Verdana"/>
      <family val="2"/>
    </font>
    <font>
      <sz val="12"/>
      <color rgb="FF2C3E50"/>
      <name val="Ubuntu"/>
      <family val="2"/>
    </font>
    <font>
      <sz val="10"/>
      <color rgb="FF2C3E50"/>
      <name val="Verdana"/>
      <family val="2"/>
    </font>
    <font>
      <b/>
      <sz val="14"/>
      <color rgb="FF2C3E50"/>
      <name val="Ubuntu"/>
      <family val="2"/>
    </font>
    <font>
      <b/>
      <sz val="10"/>
      <color rgb="FF2C3E50"/>
      <name val="Verdana"/>
      <family val="2"/>
    </font>
    <font>
      <vertAlign val="superscript"/>
      <sz val="10"/>
      <color rgb="FF2C3E50"/>
      <name val="Verdana"/>
      <family val="2"/>
    </font>
    <font>
      <sz val="11"/>
      <color rgb="FF2C3E50"/>
      <name val="Calibri"/>
      <family val="2"/>
      <scheme val="minor"/>
    </font>
    <font>
      <vertAlign val="superscript"/>
      <sz val="11"/>
      <color rgb="FF2C3E50"/>
      <name val="Calibri"/>
      <family val="2"/>
      <scheme val="minor"/>
    </font>
    <font>
      <sz val="10"/>
      <color theme="0" tint="-0.499984740745262"/>
      <name val="Verdana"/>
      <family val="2"/>
    </font>
    <font>
      <sz val="18"/>
      <color rgb="FFE25046"/>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rgb="FFA6A6A6"/>
      </left>
      <right/>
      <top/>
      <bottom/>
      <diagonal/>
    </border>
  </borders>
  <cellStyleXfs count="4">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cellStyleXfs>
  <cellXfs count="185">
    <xf numFmtId="0" fontId="0" fillId="0" borderId="0" xfId="0"/>
    <xf numFmtId="0" fontId="2" fillId="0" borderId="0" xfId="0" applyFont="1" applyAlignment="1">
      <alignment horizontal="left" vertical="center" indent="5"/>
    </xf>
    <xf numFmtId="0" fontId="4" fillId="0" borderId="0" xfId="0" applyFont="1" applyAlignment="1">
      <alignment horizontal="left" vertical="center" indent="5"/>
    </xf>
    <xf numFmtId="0" fontId="4" fillId="0" borderId="0" xfId="0" applyFont="1" applyAlignment="1">
      <alignment horizontal="left" vertical="center" wrapText="1"/>
    </xf>
    <xf numFmtId="0" fontId="4" fillId="0" borderId="0" xfId="0" applyFont="1"/>
    <xf numFmtId="0" fontId="4" fillId="0" borderId="0" xfId="0" applyFont="1" applyAlignment="1">
      <alignment wrapText="1"/>
    </xf>
    <xf numFmtId="44" fontId="4" fillId="0" borderId="0" xfId="1" applyFont="1"/>
    <xf numFmtId="0" fontId="4" fillId="0" borderId="0" xfId="0" applyFont="1" applyAlignment="1">
      <alignment horizontal="center"/>
    </xf>
    <xf numFmtId="44" fontId="4" fillId="0" borderId="0" xfId="1" applyFont="1" applyAlignment="1">
      <alignment horizontal="center"/>
    </xf>
    <xf numFmtId="0" fontId="5" fillId="0" borderId="0" xfId="0" applyFont="1" applyAlignment="1">
      <alignment wrapText="1"/>
    </xf>
    <xf numFmtId="0" fontId="6" fillId="0" borderId="0" xfId="0" applyFont="1" applyAlignment="1">
      <alignment horizontal="center"/>
    </xf>
    <xf numFmtId="44" fontId="6" fillId="0" borderId="0" xfId="1" applyFont="1" applyAlignment="1">
      <alignment horizontal="center"/>
    </xf>
    <xf numFmtId="44" fontId="5" fillId="0" borderId="0" xfId="1" applyFont="1"/>
    <xf numFmtId="9" fontId="4" fillId="0" borderId="0" xfId="0" applyNumberFormat="1" applyFont="1"/>
    <xf numFmtId="0" fontId="5" fillId="0" borderId="0" xfId="0" applyFont="1" applyAlignment="1">
      <alignment vertical="center"/>
    </xf>
    <xf numFmtId="0" fontId="4" fillId="0" borderId="0" xfId="2" applyAlignment="1">
      <alignment horizontal="center"/>
    </xf>
    <xf numFmtId="0" fontId="4" fillId="0" borderId="0" xfId="2"/>
    <xf numFmtId="0" fontId="7" fillId="0" borderId="0" xfId="2" applyFont="1" applyAlignment="1">
      <alignment vertical="top" wrapText="1"/>
    </xf>
    <xf numFmtId="0" fontId="4" fillId="0" borderId="0" xfId="2" applyAlignment="1">
      <alignment horizontal="left" vertical="top" wrapText="1"/>
    </xf>
    <xf numFmtId="0" fontId="4" fillId="0" borderId="0" xfId="2" applyAlignment="1">
      <alignment horizontal="center" wrapText="1"/>
    </xf>
    <xf numFmtId="0" fontId="4" fillId="0" borderId="0" xfId="2" applyAlignment="1">
      <alignment horizontal="left" wrapText="1"/>
    </xf>
    <xf numFmtId="0" fontId="4" fillId="0" borderId="0" xfId="2" applyAlignment="1">
      <alignment horizontal="left"/>
    </xf>
    <xf numFmtId="0" fontId="7" fillId="0" borderId="0" xfId="2" applyFont="1" applyAlignment="1">
      <alignment horizontal="left" vertical="center" wrapText="1"/>
    </xf>
    <xf numFmtId="0" fontId="8" fillId="0" borderId="0" xfId="2" applyFont="1"/>
    <xf numFmtId="0" fontId="4" fillId="0" borderId="0" xfId="2" applyAlignment="1">
      <alignment horizontal="left" vertical="center" wrapText="1"/>
    </xf>
    <xf numFmtId="0" fontId="7" fillId="0" borderId="0" xfId="2" applyFont="1"/>
    <xf numFmtId="0" fontId="9" fillId="0" borderId="0" xfId="2" applyFont="1"/>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1" fillId="0" borderId="2" xfId="2" applyFont="1" applyBorder="1" applyAlignment="1">
      <alignment vertical="center"/>
    </xf>
    <xf numFmtId="44" fontId="10" fillId="0" borderId="2" xfId="2" applyNumberFormat="1" applyFont="1" applyBorder="1" applyAlignment="1">
      <alignment vertical="center"/>
    </xf>
    <xf numFmtId="0" fontId="4" fillId="0" borderId="0" xfId="2" applyBorder="1" applyAlignment="1">
      <alignment vertical="center"/>
    </xf>
    <xf numFmtId="0" fontId="4" fillId="0" borderId="1" xfId="2" quotePrefix="1" applyBorder="1" applyAlignment="1">
      <alignment horizontal="left" vertical="center" wrapText="1"/>
    </xf>
    <xf numFmtId="0" fontId="4" fillId="0" borderId="3" xfId="2" quotePrefix="1" applyBorder="1" applyAlignment="1">
      <alignment horizontal="left" vertical="center" wrapText="1"/>
    </xf>
    <xf numFmtId="0" fontId="4" fillId="0" borderId="4" xfId="2" applyFont="1" applyFill="1" applyBorder="1" applyAlignment="1">
      <alignment horizontal="center" vertical="center"/>
    </xf>
    <xf numFmtId="44" fontId="0" fillId="0" borderId="4" xfId="3" applyFont="1" applyFill="1" applyBorder="1" applyAlignment="1">
      <alignment horizontal="center" vertical="center"/>
    </xf>
    <xf numFmtId="44" fontId="0" fillId="0" borderId="4" xfId="3" applyFont="1" applyFill="1" applyBorder="1" applyAlignment="1">
      <alignment vertical="center"/>
    </xf>
    <xf numFmtId="0" fontId="4" fillId="0" borderId="1" xfId="2" quotePrefix="1" applyFont="1" applyBorder="1" applyAlignment="1">
      <alignment horizontal="left" vertical="center" wrapText="1"/>
    </xf>
    <xf numFmtId="0" fontId="4" fillId="0" borderId="3" xfId="2" quotePrefix="1" applyFont="1" applyBorder="1" applyAlignment="1">
      <alignment horizontal="left" vertical="center" wrapText="1"/>
    </xf>
    <xf numFmtId="0" fontId="4" fillId="0" borderId="1" xfId="2" quotePrefix="1" applyFont="1" applyBorder="1" applyAlignment="1">
      <alignment horizontal="left" vertical="center"/>
    </xf>
    <xf numFmtId="0" fontId="4" fillId="0" borderId="3" xfId="2" quotePrefix="1" applyFont="1" applyBorder="1" applyAlignment="1">
      <alignment horizontal="left" vertical="center"/>
    </xf>
    <xf numFmtId="0" fontId="4" fillId="0" borderId="0" xfId="2" applyAlignment="1">
      <alignment vertical="center"/>
    </xf>
    <xf numFmtId="0" fontId="4" fillId="0" borderId="1" xfId="2" quotePrefix="1" applyBorder="1" applyAlignment="1">
      <alignment horizontal="left" vertical="center"/>
    </xf>
    <xf numFmtId="0" fontId="4" fillId="0" borderId="3" xfId="2" quotePrefix="1" applyBorder="1" applyAlignment="1">
      <alignment horizontal="left" vertical="center"/>
    </xf>
    <xf numFmtId="0" fontId="11" fillId="0" borderId="0" xfId="2" applyFont="1" applyBorder="1" applyAlignment="1">
      <alignment vertical="center"/>
    </xf>
    <xf numFmtId="44" fontId="10" fillId="0" borderId="0" xfId="2" applyNumberFormat="1" applyFont="1" applyBorder="1" applyAlignment="1">
      <alignment vertical="center"/>
    </xf>
    <xf numFmtId="0" fontId="4" fillId="0" borderId="0" xfId="2" applyBorder="1"/>
    <xf numFmtId="0" fontId="4" fillId="0" borderId="0" xfId="2" quotePrefix="1" applyBorder="1" applyAlignment="1">
      <alignment horizontal="left" vertical="center"/>
    </xf>
    <xf numFmtId="0" fontId="4" fillId="0" borderId="5" xfId="2" applyFont="1" applyBorder="1" applyAlignment="1">
      <alignment horizontal="left" vertical="center"/>
    </xf>
    <xf numFmtId="0" fontId="4" fillId="0" borderId="5" xfId="2" applyFont="1" applyBorder="1" applyAlignment="1">
      <alignment horizontal="center" vertical="center"/>
    </xf>
    <xf numFmtId="44" fontId="0" fillId="0" borderId="5" xfId="3" applyFont="1" applyBorder="1" applyAlignment="1">
      <alignment vertical="center"/>
    </xf>
    <xf numFmtId="0" fontId="10" fillId="3" borderId="6" xfId="2" applyFont="1" applyFill="1" applyBorder="1" applyAlignment="1">
      <alignment vertical="center" wrapText="1"/>
    </xf>
    <xf numFmtId="0" fontId="10" fillId="2" borderId="1" xfId="2" applyFont="1" applyFill="1" applyBorder="1" applyAlignment="1">
      <alignment horizontal="left" vertical="center" wrapText="1" indent="1"/>
    </xf>
    <xf numFmtId="0" fontId="10" fillId="2" borderId="2" xfId="2" applyFont="1" applyFill="1" applyBorder="1" applyAlignment="1">
      <alignment horizontal="left" vertical="center" wrapText="1" indent="1"/>
    </xf>
    <xf numFmtId="0" fontId="10" fillId="2" borderId="3" xfId="2" applyFont="1" applyFill="1" applyBorder="1" applyAlignment="1">
      <alignment horizontal="left" vertical="center" wrapText="1" indent="1"/>
    </xf>
    <xf numFmtId="44" fontId="10" fillId="2" borderId="4" xfId="3"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horizontal="left" vertical="center" wrapText="1" indent="1"/>
    </xf>
    <xf numFmtId="44" fontId="10" fillId="0" borderId="0" xfId="3" applyFont="1" applyFill="1" applyBorder="1" applyAlignment="1">
      <alignment vertical="center" wrapText="1"/>
    </xf>
    <xf numFmtId="0" fontId="4" fillId="0" borderId="0" xfId="2" applyFill="1"/>
    <xf numFmtId="0" fontId="11" fillId="0" borderId="5" xfId="2" applyFont="1" applyBorder="1" applyAlignment="1">
      <alignment horizontal="left" vertical="center"/>
    </xf>
    <xf numFmtId="0" fontId="8" fillId="0" borderId="1"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44" fontId="12" fillId="0" borderId="4" xfId="3" applyFont="1" applyFill="1" applyBorder="1" applyAlignment="1">
      <alignment horizontal="center" vertical="center" wrapText="1"/>
    </xf>
    <xf numFmtId="164" fontId="4" fillId="0" borderId="0" xfId="2" applyNumberFormat="1"/>
    <xf numFmtId="0" fontId="11" fillId="0" borderId="0" xfId="2" applyFont="1"/>
    <xf numFmtId="0" fontId="4" fillId="0" borderId="0" xfId="2" quotePrefix="1" applyAlignment="1">
      <alignment horizontal="left" indent="2"/>
    </xf>
    <xf numFmtId="0" fontId="4" fillId="0" borderId="0" xfId="2" applyAlignment="1">
      <alignment horizontal="left" indent="2"/>
    </xf>
    <xf numFmtId="0" fontId="5" fillId="0" borderId="0" xfId="2" applyFont="1" applyAlignment="1">
      <alignment horizontal="left"/>
    </xf>
    <xf numFmtId="0" fontId="4" fillId="0" borderId="0" xfId="2" applyFont="1" applyAlignment="1">
      <alignment horizontal="left"/>
    </xf>
    <xf numFmtId="0" fontId="4" fillId="0" borderId="0" xfId="2" applyFont="1"/>
    <xf numFmtId="0" fontId="7" fillId="0" borderId="0" xfId="0" applyFont="1" applyAlignment="1">
      <alignment vertical="center"/>
    </xf>
    <xf numFmtId="0" fontId="13"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0" fillId="0" borderId="0" xfId="0" applyAlignment="1">
      <alignment vertical="top" wrapTex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Alignment="1">
      <alignment horizontal="left" vertical="center" indent="4"/>
    </xf>
    <xf numFmtId="0" fontId="5"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xf>
    <xf numFmtId="0" fontId="11"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0" fillId="0" borderId="0" xfId="0" applyBorder="1"/>
    <xf numFmtId="0" fontId="0" fillId="0" borderId="11" xfId="0" applyBorder="1"/>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8" xfId="0" applyFont="1" applyBorder="1" applyAlignment="1">
      <alignment vertical="center" wrapText="1"/>
    </xf>
    <xf numFmtId="0" fontId="4" fillId="0" borderId="11"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44" fontId="5" fillId="0" borderId="7" xfId="1" applyFont="1" applyBorder="1" applyAlignment="1">
      <alignment vertical="center" wrapText="1"/>
    </xf>
    <xf numFmtId="44" fontId="0" fillId="0" borderId="0" xfId="1" applyFont="1"/>
    <xf numFmtId="44" fontId="11" fillId="0" borderId="7" xfId="1" applyFont="1" applyBorder="1" applyAlignment="1">
      <alignment horizontal="center" vertical="center" wrapText="1"/>
    </xf>
    <xf numFmtId="44" fontId="5" fillId="0" borderId="15" xfId="1" applyFont="1" applyBorder="1" applyAlignment="1">
      <alignment vertical="center" wrapText="1"/>
    </xf>
    <xf numFmtId="44" fontId="5" fillId="0" borderId="16" xfId="1" applyFont="1" applyBorder="1" applyAlignment="1">
      <alignment vertical="center" wrapText="1"/>
    </xf>
    <xf numFmtId="44" fontId="5" fillId="0" borderId="17" xfId="1" applyFont="1" applyBorder="1" applyAlignment="1">
      <alignment vertical="center" wrapText="1"/>
    </xf>
    <xf numFmtId="44" fontId="5" fillId="0" borderId="0" xfId="1" applyFont="1" applyBorder="1" applyAlignment="1">
      <alignment vertical="center" wrapText="1"/>
    </xf>
    <xf numFmtId="44" fontId="5" fillId="0" borderId="15" xfId="1" applyFont="1" applyBorder="1" applyAlignment="1">
      <alignment horizontal="center" vertical="top" wrapText="1"/>
    </xf>
    <xf numFmtId="44" fontId="5" fillId="0" borderId="16" xfId="1" applyFont="1" applyBorder="1" applyAlignment="1">
      <alignment horizontal="center" vertical="top" wrapText="1"/>
    </xf>
    <xf numFmtId="0" fontId="0" fillId="0" borderId="19" xfId="0" applyBorder="1"/>
    <xf numFmtId="0" fontId="0" fillId="0" borderId="20" xfId="0" applyBorder="1"/>
    <xf numFmtId="0" fontId="0" fillId="0" borderId="21" xfId="0" applyBorder="1"/>
    <xf numFmtId="0" fontId="5" fillId="0" borderId="20" xfId="0" applyFont="1" applyBorder="1" applyAlignment="1">
      <alignment vertical="center"/>
    </xf>
    <xf numFmtId="0" fontId="0" fillId="0" borderId="8" xfId="0" applyBorder="1"/>
    <xf numFmtId="0" fontId="0" fillId="0" borderId="9" xfId="0" applyBorder="1"/>
    <xf numFmtId="0" fontId="5" fillId="0" borderId="9" xfId="0" applyFont="1" applyBorder="1" applyAlignment="1">
      <alignment vertical="center"/>
    </xf>
    <xf numFmtId="0" fontId="0" fillId="0" borderId="10" xfId="0" applyBorder="1"/>
    <xf numFmtId="0" fontId="2" fillId="0" borderId="0" xfId="0" applyFont="1" applyBorder="1" applyAlignment="1">
      <alignment horizontal="left" vertical="center" wrapText="1" indent="5"/>
    </xf>
    <xf numFmtId="0" fontId="4" fillId="0" borderId="0" xfId="0" applyFont="1" applyBorder="1" applyAlignment="1">
      <alignment horizontal="left" vertical="center" wrapText="1" indent="5"/>
    </xf>
    <xf numFmtId="0" fontId="4" fillId="0" borderId="0" xfId="0" applyFont="1" applyBorder="1" applyAlignment="1">
      <alignment vertical="center" wrapText="1"/>
    </xf>
    <xf numFmtId="0" fontId="14" fillId="0" borderId="0" xfId="0" applyFont="1" applyAlignment="1">
      <alignment horizontal="center" vertical="center"/>
    </xf>
    <xf numFmtId="0" fontId="15" fillId="0" borderId="13" xfId="0" applyFont="1" applyBorder="1" applyAlignment="1">
      <alignment horizontal="center" vertical="center"/>
    </xf>
    <xf numFmtId="0" fontId="0" fillId="0" borderId="0" xfId="0" applyAlignment="1">
      <alignment wrapText="1"/>
    </xf>
    <xf numFmtId="0" fontId="17" fillId="0" borderId="0" xfId="0" applyFont="1" applyAlignment="1">
      <alignment vertical="center" wrapText="1"/>
    </xf>
    <xf numFmtId="0" fontId="20"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vertical="center" wrapText="1"/>
    </xf>
    <xf numFmtId="0" fontId="5" fillId="0" borderId="0" xfId="0" applyFont="1" applyAlignment="1">
      <alignment horizontal="left" vertical="center" wrapText="1"/>
    </xf>
    <xf numFmtId="44" fontId="0" fillId="0" borderId="0" xfId="1" applyFont="1" applyAlignment="1">
      <alignment horizontal="left"/>
    </xf>
    <xf numFmtId="0" fontId="0" fillId="0" borderId="0" xfId="0" applyAlignment="1">
      <alignment horizontal="left" vertical="top" wrapText="1"/>
    </xf>
    <xf numFmtId="0" fontId="11" fillId="0" borderId="0" xfId="0" applyFont="1" applyAlignment="1">
      <alignment vertical="center"/>
    </xf>
    <xf numFmtId="0" fontId="5" fillId="0" borderId="0" xfId="0" applyFont="1" applyAlignment="1">
      <alignment horizontal="left" vertical="center" indent="6"/>
    </xf>
    <xf numFmtId="0" fontId="4" fillId="0" borderId="0" xfId="0" applyFont="1" applyAlignment="1">
      <alignment horizontal="left" vertical="center" indent="1"/>
    </xf>
    <xf numFmtId="0" fontId="11" fillId="0" borderId="0" xfId="0" applyFont="1"/>
    <xf numFmtId="0" fontId="2" fillId="0" borderId="0" xfId="0" applyFont="1" applyAlignment="1">
      <alignment horizontal="left" vertical="center" indent="5"/>
    </xf>
    <xf numFmtId="0" fontId="2" fillId="0" borderId="0" xfId="0" applyFont="1" applyAlignment="1">
      <alignment horizontal="left" vertical="center" wrapText="1" indent="5"/>
    </xf>
    <xf numFmtId="0" fontId="11" fillId="0" borderId="0" xfId="0" applyFont="1" applyAlignment="1">
      <alignment horizontal="right" vertical="center"/>
    </xf>
    <xf numFmtId="0" fontId="12" fillId="0" borderId="0" xfId="0" applyFont="1" applyAlignment="1">
      <alignment horizontal="left" vertical="center" wrapText="1" indent="4"/>
    </xf>
    <xf numFmtId="44" fontId="5" fillId="0" borderId="0" xfId="1" applyFont="1" applyAlignment="1">
      <alignment vertical="center"/>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right" vertical="top"/>
    </xf>
    <xf numFmtId="8" fontId="4" fillId="0" borderId="0" xfId="0" applyNumberFormat="1" applyFont="1" applyAlignment="1">
      <alignment horizontal="right" vertical="top"/>
    </xf>
    <xf numFmtId="44" fontId="11" fillId="0" borderId="0" xfId="1" applyFont="1" applyAlignment="1">
      <alignment horizontal="right" vertical="center"/>
    </xf>
    <xf numFmtId="44" fontId="4" fillId="0" borderId="0" xfId="1" applyFont="1" applyAlignment="1">
      <alignment vertical="top" wrapText="1"/>
    </xf>
    <xf numFmtId="44" fontId="4" fillId="0" borderId="0" xfId="1" applyFont="1" applyAlignment="1">
      <alignment horizontal="left" vertical="center" wrapText="1"/>
    </xf>
    <xf numFmtId="0" fontId="4" fillId="0" borderId="0" xfId="0" applyFont="1" applyAlignment="1">
      <alignment horizontal="left" vertical="top" wrapText="1" indent="5"/>
    </xf>
    <xf numFmtId="44" fontId="4" fillId="0" borderId="0" xfId="1" applyFont="1" applyAlignment="1">
      <alignment horizontal="right" vertical="top"/>
    </xf>
    <xf numFmtId="0" fontId="23" fillId="0" borderId="0" xfId="0" applyFont="1" applyAlignment="1">
      <alignment horizontal="left" vertical="center" wrapText="1"/>
    </xf>
    <xf numFmtId="0" fontId="24" fillId="0" borderId="7" xfId="0" applyFont="1" applyBorder="1"/>
    <xf numFmtId="0" fontId="24" fillId="0" borderId="19" xfId="0" applyFont="1" applyBorder="1" applyAlignment="1">
      <alignment horizontal="left"/>
    </xf>
    <xf numFmtId="0" fontId="24" fillId="0" borderId="20" xfId="0" applyFont="1" applyBorder="1" applyAlignment="1">
      <alignment horizontal="left"/>
    </xf>
    <xf numFmtId="0" fontId="24" fillId="0" borderId="21" xfId="0" applyFont="1" applyBorder="1" applyAlignment="1">
      <alignment horizontal="left"/>
    </xf>
    <xf numFmtId="0" fontId="5" fillId="0" borderId="8" xfId="0" applyFont="1" applyBorder="1"/>
    <xf numFmtId="0" fontId="4" fillId="0" borderId="18" xfId="0" applyFont="1" applyBorder="1" applyAlignment="1">
      <alignment horizontal="left" wrapText="1"/>
    </xf>
    <xf numFmtId="0" fontId="4" fillId="0" borderId="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44" fontId="11" fillId="0" borderId="15" xfId="1" applyFont="1" applyBorder="1" applyAlignment="1">
      <alignment horizontal="right" vertical="center"/>
    </xf>
    <xf numFmtId="44" fontId="11" fillId="0" borderId="16" xfId="1" applyFont="1" applyBorder="1" applyAlignment="1">
      <alignment horizontal="right" vertical="top"/>
    </xf>
    <xf numFmtId="44" fontId="11" fillId="0" borderId="17" xfId="1" applyFont="1" applyBorder="1" applyAlignment="1">
      <alignment horizontal="right" vertical="top"/>
    </xf>
    <xf numFmtId="0" fontId="5" fillId="0" borderId="19" xfId="0" applyFont="1" applyBorder="1" applyAlignment="1">
      <alignment horizontal="left" vertical="center" indent="6"/>
    </xf>
    <xf numFmtId="0" fontId="5" fillId="0" borderId="20" xfId="0" applyFont="1" applyBorder="1" applyAlignment="1">
      <alignment horizontal="left" vertical="center" indent="6"/>
    </xf>
    <xf numFmtId="0" fontId="5" fillId="0" borderId="21" xfId="0" applyFont="1" applyBorder="1" applyAlignment="1">
      <alignment horizontal="left" vertical="center" indent="6"/>
    </xf>
    <xf numFmtId="44" fontId="5" fillId="0" borderId="7" xfId="1" applyFont="1" applyBorder="1" applyAlignment="1">
      <alignment vertical="center"/>
    </xf>
    <xf numFmtId="0" fontId="24" fillId="0" borderId="19" xfId="0" applyFont="1" applyBorder="1" applyAlignment="1"/>
    <xf numFmtId="0" fontId="24" fillId="0" borderId="20" xfId="0" applyFont="1" applyBorder="1" applyAlignment="1"/>
    <xf numFmtId="0" fontId="4" fillId="0" borderId="12" xfId="0" applyFont="1" applyBorder="1" applyAlignment="1">
      <alignment vertical="top" wrapText="1"/>
    </xf>
    <xf numFmtId="0" fontId="4" fillId="0" borderId="13" xfId="0" applyFont="1" applyBorder="1" applyAlignment="1">
      <alignment vertical="top" wrapText="1"/>
    </xf>
    <xf numFmtId="0" fontId="0" fillId="0" borderId="15" xfId="0" applyBorder="1"/>
    <xf numFmtId="0" fontId="24" fillId="0" borderId="7" xfId="0" applyFont="1" applyBorder="1" applyAlignment="1">
      <alignment horizontal="center"/>
    </xf>
    <xf numFmtId="0" fontId="24" fillId="0" borderId="21" xfId="0" applyFont="1" applyBorder="1" applyAlignment="1">
      <alignment horizontal="center"/>
    </xf>
    <xf numFmtId="0" fontId="5" fillId="0" borderId="17" xfId="0" applyFont="1" applyBorder="1" applyAlignment="1">
      <alignment horizontal="center" vertical="top" wrapText="1"/>
    </xf>
    <xf numFmtId="44" fontId="5" fillId="0" borderId="14" xfId="1" applyFont="1" applyBorder="1" applyAlignment="1">
      <alignment horizontal="center" vertical="top" wrapText="1"/>
    </xf>
    <xf numFmtId="0" fontId="5" fillId="0" borderId="16" xfId="0" applyFont="1" applyBorder="1" applyAlignment="1">
      <alignment horizontal="center" vertical="top" wrapText="1"/>
    </xf>
    <xf numFmtId="44" fontId="5" fillId="0" borderId="11" xfId="1" applyFont="1" applyBorder="1" applyAlignment="1">
      <alignment horizontal="center" vertical="top" wrapText="1"/>
    </xf>
  </cellXfs>
  <cellStyles count="4">
    <cellStyle name="Monétaire" xfId="1" builtinId="4"/>
    <cellStyle name="Monétaire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2552700</xdr:colOff>
      <xdr:row>27</xdr:row>
      <xdr:rowOff>1260000</xdr:rowOff>
    </xdr:to>
    <xdr:pic>
      <xdr:nvPicPr>
        <xdr:cNvPr id="2" name="Image 1" descr="logo.tif"/>
        <xdr:cNvPicPr/>
      </xdr:nvPicPr>
      <xdr:blipFill>
        <a:blip xmlns:r="http://schemas.openxmlformats.org/officeDocument/2006/relationships" r:embed="rId1" cstate="print"/>
        <a:stretch>
          <a:fillRect/>
        </a:stretch>
      </xdr:blipFill>
      <xdr:spPr>
        <a:xfrm>
          <a:off x="0" y="7267575"/>
          <a:ext cx="2552700" cy="1260000"/>
        </a:xfrm>
        <a:prstGeom prst="rect">
          <a:avLst/>
        </a:prstGeom>
      </xdr:spPr>
    </xdr:pic>
    <xdr:clientData/>
  </xdr:twoCellAnchor>
  <xdr:twoCellAnchor editAs="oneCell">
    <xdr:from>
      <xdr:col>0</xdr:col>
      <xdr:colOff>495300</xdr:colOff>
      <xdr:row>0</xdr:row>
      <xdr:rowOff>85725</xdr:rowOff>
    </xdr:from>
    <xdr:to>
      <xdr:col>0</xdr:col>
      <xdr:colOff>3048000</xdr:colOff>
      <xdr:row>0</xdr:row>
      <xdr:rowOff>600075</xdr:rowOff>
    </xdr:to>
    <xdr:pic>
      <xdr:nvPicPr>
        <xdr:cNvPr id="3" name="Image 2" descr="logo.tif"/>
        <xdr:cNvPicPr/>
      </xdr:nvPicPr>
      <xdr:blipFill>
        <a:blip xmlns:r="http://schemas.openxmlformats.org/officeDocument/2006/relationships" r:embed="rId2"/>
        <a:srcRect b="59701"/>
        <a:stretch>
          <a:fillRect/>
        </a:stretch>
      </xdr:blipFill>
      <xdr:spPr bwMode="auto">
        <a:xfrm>
          <a:off x="495300" y="85725"/>
          <a:ext cx="2552700" cy="514350"/>
        </a:xfrm>
        <a:prstGeom prst="rect">
          <a:avLst/>
        </a:prstGeom>
        <a:noFill/>
        <a:ln w="9525">
          <a:noFill/>
          <a:miter lim="800000"/>
          <a:headEnd/>
          <a:tailEnd/>
        </a:ln>
      </xdr:spPr>
    </xdr:pic>
    <xdr:clientData/>
  </xdr:twoCellAnchor>
  <xdr:twoCellAnchor editAs="oneCell">
    <xdr:from>
      <xdr:col>1</xdr:col>
      <xdr:colOff>247650</xdr:colOff>
      <xdr:row>0</xdr:row>
      <xdr:rowOff>142875</xdr:rowOff>
    </xdr:from>
    <xdr:to>
      <xdr:col>4</xdr:col>
      <xdr:colOff>780750</xdr:colOff>
      <xdr:row>0</xdr:row>
      <xdr:rowOff>578284</xdr:rowOff>
    </xdr:to>
    <xdr:pic>
      <xdr:nvPicPr>
        <xdr:cNvPr id="4" name="Image 3" descr="C:\Users\habiba\Desktop\Allizeo web\03 - Devis allizeo web\39 - St Clair du Rhone\ecoboost.png"/>
        <xdr:cNvPicPr/>
      </xdr:nvPicPr>
      <xdr:blipFill>
        <a:blip xmlns:r="http://schemas.openxmlformats.org/officeDocument/2006/relationships" r:embed="rId3"/>
        <a:srcRect l="12303" t="27039" r="10451" b="33476"/>
        <a:stretch>
          <a:fillRect/>
        </a:stretch>
      </xdr:blipFill>
      <xdr:spPr bwMode="auto">
        <a:xfrm>
          <a:off x="3762375" y="142875"/>
          <a:ext cx="2552400" cy="43540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3"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2552130</xdr:colOff>
      <xdr:row>6</xdr:row>
      <xdr:rowOff>133065</xdr:rowOff>
    </xdr:to>
    <xdr:pic>
      <xdr:nvPicPr>
        <xdr:cNvPr id="2" name="Image 3" descr="logo.t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552130" cy="127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defaultGridColor="0" topLeftCell="A40" colorId="22" zoomScaleNormal="100" workbookViewId="0">
      <selection sqref="A1:E82"/>
    </sheetView>
  </sheetViews>
  <sheetFormatPr baseColWidth="10" defaultRowHeight="12.75" x14ac:dyDescent="0.2"/>
  <cols>
    <col min="1" max="1" width="52.7109375" style="16" customWidth="1"/>
    <col min="2" max="2" width="5.140625" style="16" customWidth="1"/>
    <col min="3" max="3" width="11.42578125" style="16" customWidth="1"/>
    <col min="4" max="4" width="13.7109375" style="16" customWidth="1"/>
    <col min="5" max="5" width="16" style="16" customWidth="1"/>
    <col min="6" max="16384" width="11.42578125" style="16"/>
  </cols>
  <sheetData>
    <row r="1" spans="1:5" ht="50.25" customHeight="1" x14ac:dyDescent="0.2">
      <c r="A1" s="15"/>
      <c r="B1" s="15"/>
      <c r="C1" s="15"/>
      <c r="D1" s="15"/>
      <c r="E1" s="15"/>
    </row>
    <row r="2" spans="1:5" ht="90" x14ac:dyDescent="0.2">
      <c r="A2" s="17" t="s">
        <v>13</v>
      </c>
      <c r="B2" s="18" t="s">
        <v>14</v>
      </c>
      <c r="C2" s="18"/>
      <c r="D2" s="18"/>
      <c r="E2" s="18"/>
    </row>
    <row r="5" spans="1:5" ht="48" customHeight="1" x14ac:dyDescent="0.2">
      <c r="B5" s="18" t="s">
        <v>15</v>
      </c>
      <c r="C5" s="18"/>
      <c r="D5" s="18"/>
      <c r="E5" s="18"/>
    </row>
    <row r="6" spans="1:5" x14ac:dyDescent="0.2">
      <c r="B6" s="16" t="s">
        <v>16</v>
      </c>
      <c r="C6" s="19"/>
      <c r="D6" s="19"/>
      <c r="E6" s="19"/>
    </row>
    <row r="7" spans="1:5" x14ac:dyDescent="0.2">
      <c r="C7" s="19"/>
      <c r="D7" s="19"/>
      <c r="E7" s="19"/>
    </row>
    <row r="12" spans="1:5" ht="22.5" customHeight="1" x14ac:dyDescent="0.2">
      <c r="A12" s="20" t="s">
        <v>17</v>
      </c>
      <c r="B12" s="21"/>
      <c r="C12" s="21"/>
      <c r="D12" s="21"/>
      <c r="E12" s="21"/>
    </row>
    <row r="13" spans="1:5" ht="22.5" customHeight="1" x14ac:dyDescent="0.2">
      <c r="A13" s="21"/>
      <c r="B13" s="21"/>
      <c r="C13" s="21"/>
      <c r="D13" s="21"/>
      <c r="E13" s="21"/>
    </row>
    <row r="14" spans="1:5" ht="22.5" customHeight="1" x14ac:dyDescent="0.2">
      <c r="A14" s="21"/>
      <c r="B14" s="21"/>
      <c r="C14" s="21"/>
      <c r="D14" s="21"/>
      <c r="E14" s="21"/>
    </row>
    <row r="15" spans="1:5" ht="22.5" customHeight="1" x14ac:dyDescent="0.2">
      <c r="A15" s="21"/>
      <c r="B15" s="21"/>
      <c r="C15" s="21"/>
      <c r="D15" s="21"/>
      <c r="E15" s="21"/>
    </row>
    <row r="16" spans="1:5" ht="22.5" customHeight="1" x14ac:dyDescent="0.2">
      <c r="A16" s="21"/>
      <c r="B16" s="21"/>
      <c r="C16" s="21"/>
      <c r="D16" s="21"/>
      <c r="E16" s="21"/>
    </row>
    <row r="17" spans="1:10" ht="22.5" customHeight="1" x14ac:dyDescent="0.2">
      <c r="A17" s="21"/>
      <c r="B17" s="21"/>
      <c r="C17" s="21"/>
      <c r="D17" s="21"/>
      <c r="E17" s="21"/>
    </row>
    <row r="18" spans="1:10" ht="22.5" customHeight="1" x14ac:dyDescent="0.2">
      <c r="A18" s="21"/>
      <c r="B18" s="21"/>
      <c r="C18" s="21"/>
      <c r="D18" s="21"/>
      <c r="E18" s="21"/>
    </row>
    <row r="19" spans="1:10" ht="22.5" customHeight="1" x14ac:dyDescent="0.2">
      <c r="A19" s="21"/>
      <c r="B19" s="21"/>
      <c r="C19" s="21"/>
      <c r="D19" s="21"/>
      <c r="E19" s="21"/>
    </row>
    <row r="28" spans="1:10" ht="123" customHeight="1" x14ac:dyDescent="0.2">
      <c r="B28" s="22" t="s">
        <v>18</v>
      </c>
      <c r="C28" s="22"/>
      <c r="D28" s="22"/>
      <c r="E28" s="22"/>
      <c r="G28" s="23"/>
    </row>
    <row r="29" spans="1:10" x14ac:dyDescent="0.2">
      <c r="B29" s="24"/>
      <c r="C29" s="24"/>
      <c r="D29" s="24"/>
      <c r="E29" s="24"/>
      <c r="G29" s="23"/>
    </row>
    <row r="30" spans="1:10" ht="48.75" customHeight="1" x14ac:dyDescent="0.2">
      <c r="B30" s="18" t="s">
        <v>15</v>
      </c>
      <c r="C30" s="18"/>
      <c r="D30" s="18"/>
      <c r="E30" s="18"/>
      <c r="J30" s="23"/>
    </row>
    <row r="31" spans="1:10" x14ac:dyDescent="0.2">
      <c r="B31" s="16" t="s">
        <v>16</v>
      </c>
      <c r="C31" s="19"/>
      <c r="D31" s="19"/>
      <c r="E31" s="19"/>
      <c r="J31" s="23"/>
    </row>
    <row r="32" spans="1:10" x14ac:dyDescent="0.2">
      <c r="C32" s="19"/>
      <c r="D32" s="19"/>
      <c r="E32" s="19"/>
      <c r="J32" s="23"/>
    </row>
    <row r="33" spans="1:10" x14ac:dyDescent="0.2">
      <c r="A33" s="25" t="s">
        <v>19</v>
      </c>
      <c r="J33" s="26"/>
    </row>
    <row r="34" spans="1:10" ht="20.25" customHeight="1" x14ac:dyDescent="0.2">
      <c r="A34" s="25"/>
      <c r="J34" s="26"/>
    </row>
    <row r="35" spans="1:10" ht="42" customHeight="1" x14ac:dyDescent="0.2">
      <c r="A35" s="27" t="s">
        <v>20</v>
      </c>
      <c r="B35" s="28"/>
      <c r="C35" s="28"/>
      <c r="D35" s="28"/>
      <c r="E35" s="29"/>
      <c r="J35" s="23"/>
    </row>
    <row r="36" spans="1:10" x14ac:dyDescent="0.2">
      <c r="J36" s="23"/>
    </row>
    <row r="37" spans="1:10" ht="38.25" x14ac:dyDescent="0.2">
      <c r="A37" s="27" t="s">
        <v>21</v>
      </c>
      <c r="B37" s="29"/>
      <c r="C37" s="30" t="s">
        <v>22</v>
      </c>
      <c r="D37" s="30" t="s">
        <v>23</v>
      </c>
      <c r="E37" s="31" t="s">
        <v>24</v>
      </c>
    </row>
    <row r="38" spans="1:10" s="34" customFormat="1" ht="27" customHeight="1" x14ac:dyDescent="0.25">
      <c r="A38" s="32" t="s">
        <v>25</v>
      </c>
      <c r="B38" s="32"/>
      <c r="C38" s="32"/>
      <c r="D38" s="32"/>
      <c r="E38" s="33">
        <f>SUM(E39:E41)</f>
        <v>300</v>
      </c>
    </row>
    <row r="39" spans="1:10" ht="29.25" customHeight="1" x14ac:dyDescent="0.2">
      <c r="A39" s="35" t="s">
        <v>26</v>
      </c>
      <c r="B39" s="36"/>
      <c r="C39" s="37">
        <v>1</v>
      </c>
      <c r="D39" s="38">
        <v>60</v>
      </c>
      <c r="E39" s="39">
        <f>C39*D39</f>
        <v>60</v>
      </c>
    </row>
    <row r="40" spans="1:10" ht="15" customHeight="1" x14ac:dyDescent="0.2">
      <c r="A40" s="40" t="s">
        <v>27</v>
      </c>
      <c r="B40" s="41"/>
      <c r="C40" s="37">
        <v>2</v>
      </c>
      <c r="D40" s="38">
        <v>60</v>
      </c>
      <c r="E40" s="39">
        <f>C40*D40</f>
        <v>120</v>
      </c>
    </row>
    <row r="41" spans="1:10" ht="15" customHeight="1" x14ac:dyDescent="0.2">
      <c r="A41" s="42" t="s">
        <v>28</v>
      </c>
      <c r="B41" s="43"/>
      <c r="C41" s="37">
        <v>2</v>
      </c>
      <c r="D41" s="38">
        <v>60</v>
      </c>
      <c r="E41" s="39">
        <f>C41*D41</f>
        <v>120</v>
      </c>
    </row>
    <row r="42" spans="1:10" s="34" customFormat="1" ht="27" customHeight="1" x14ac:dyDescent="0.25">
      <c r="A42" s="32" t="s">
        <v>29</v>
      </c>
      <c r="B42" s="32"/>
      <c r="C42" s="32"/>
      <c r="D42" s="32"/>
      <c r="E42" s="33">
        <f>E43</f>
        <v>60</v>
      </c>
    </row>
    <row r="43" spans="1:10" ht="15" customHeight="1" x14ac:dyDescent="0.2">
      <c r="A43" s="35" t="s">
        <v>30</v>
      </c>
      <c r="B43" s="36"/>
      <c r="C43" s="37">
        <v>1</v>
      </c>
      <c r="D43" s="39">
        <v>60</v>
      </c>
      <c r="E43" s="39">
        <f>C43*D43</f>
        <v>60</v>
      </c>
    </row>
    <row r="44" spans="1:10" s="34" customFormat="1" ht="27" customHeight="1" x14ac:dyDescent="0.25">
      <c r="A44" s="32" t="s">
        <v>31</v>
      </c>
      <c r="B44" s="32"/>
      <c r="C44" s="32"/>
      <c r="D44" s="32"/>
      <c r="E44" s="33">
        <f>E45</f>
        <v>420</v>
      </c>
    </row>
    <row r="45" spans="1:10" ht="15" customHeight="1" x14ac:dyDescent="0.2">
      <c r="A45" s="35" t="s">
        <v>32</v>
      </c>
      <c r="B45" s="36"/>
      <c r="C45" s="37">
        <v>7</v>
      </c>
      <c r="D45" s="39">
        <v>60</v>
      </c>
      <c r="E45" s="39">
        <f>C45*D45</f>
        <v>420</v>
      </c>
    </row>
    <row r="46" spans="1:10" s="34" customFormat="1" ht="27" customHeight="1" x14ac:dyDescent="0.25">
      <c r="A46" s="32" t="s">
        <v>33</v>
      </c>
      <c r="B46" s="32"/>
      <c r="C46" s="32"/>
      <c r="D46" s="32"/>
      <c r="E46" s="33">
        <f>SUM(E47:E50)</f>
        <v>660</v>
      </c>
    </row>
    <row r="47" spans="1:10" s="44" customFormat="1" ht="25.5" customHeight="1" x14ac:dyDescent="0.25">
      <c r="A47" s="35" t="s">
        <v>34</v>
      </c>
      <c r="B47" s="36"/>
      <c r="C47" s="37">
        <v>2</v>
      </c>
      <c r="D47" s="39">
        <v>60</v>
      </c>
      <c r="E47" s="39">
        <f t="shared" ref="E47:E50" si="0">C47*D47</f>
        <v>120</v>
      </c>
    </row>
    <row r="48" spans="1:10" s="44" customFormat="1" ht="25.5" customHeight="1" x14ac:dyDescent="0.25">
      <c r="A48" s="35" t="s">
        <v>35</v>
      </c>
      <c r="B48" s="36"/>
      <c r="C48" s="37">
        <v>3</v>
      </c>
      <c r="D48" s="39">
        <v>60</v>
      </c>
      <c r="E48" s="39">
        <f t="shared" si="0"/>
        <v>180</v>
      </c>
    </row>
    <row r="49" spans="1:5" s="44" customFormat="1" ht="25.5" customHeight="1" x14ac:dyDescent="0.25">
      <c r="A49" s="35" t="s">
        <v>36</v>
      </c>
      <c r="B49" s="36"/>
      <c r="C49" s="37">
        <v>1</v>
      </c>
      <c r="D49" s="39">
        <v>60</v>
      </c>
      <c r="E49" s="39">
        <f t="shared" si="0"/>
        <v>60</v>
      </c>
    </row>
    <row r="50" spans="1:5" s="44" customFormat="1" ht="15" customHeight="1" x14ac:dyDescent="0.25">
      <c r="A50" s="45" t="s">
        <v>37</v>
      </c>
      <c r="B50" s="46"/>
      <c r="C50" s="37">
        <v>5</v>
      </c>
      <c r="D50" s="39">
        <v>60</v>
      </c>
      <c r="E50" s="39">
        <f t="shared" si="0"/>
        <v>300</v>
      </c>
    </row>
    <row r="51" spans="1:5" s="34" customFormat="1" ht="27" customHeight="1" x14ac:dyDescent="0.25">
      <c r="A51" s="32" t="s">
        <v>38</v>
      </c>
      <c r="B51" s="32"/>
      <c r="C51" s="32"/>
      <c r="D51" s="32"/>
      <c r="E51" s="33">
        <f>SUM(E52:E53)</f>
        <v>800</v>
      </c>
    </row>
    <row r="52" spans="1:5" ht="15" customHeight="1" x14ac:dyDescent="0.2">
      <c r="A52" s="45" t="s">
        <v>39</v>
      </c>
      <c r="B52" s="46"/>
      <c r="C52" s="37">
        <v>4</v>
      </c>
      <c r="D52" s="39">
        <v>60</v>
      </c>
      <c r="E52" s="39">
        <f>C52*D52</f>
        <v>240</v>
      </c>
    </row>
    <row r="53" spans="1:5" ht="25.5" customHeight="1" x14ac:dyDescent="0.2">
      <c r="A53" s="35" t="s">
        <v>40</v>
      </c>
      <c r="B53" s="36"/>
      <c r="C53" s="37">
        <v>7</v>
      </c>
      <c r="D53" s="39">
        <v>80</v>
      </c>
      <c r="E53" s="39">
        <f>C53*D53</f>
        <v>560</v>
      </c>
    </row>
    <row r="54" spans="1:5" s="34" customFormat="1" ht="27" customHeight="1" x14ac:dyDescent="0.25">
      <c r="A54" s="47" t="s">
        <v>41</v>
      </c>
      <c r="B54" s="47"/>
      <c r="C54" s="47"/>
      <c r="D54" s="47"/>
      <c r="E54" s="48">
        <f>SUM(E55:E56)</f>
        <v>180</v>
      </c>
    </row>
    <row r="55" spans="1:5" s="49" customFormat="1" ht="25.5" customHeight="1" x14ac:dyDescent="0.2">
      <c r="A55" s="35" t="s">
        <v>42</v>
      </c>
      <c r="B55" s="36"/>
      <c r="C55" s="37">
        <v>2</v>
      </c>
      <c r="D55" s="39">
        <v>60</v>
      </c>
      <c r="E55" s="39">
        <f>C55*D55</f>
        <v>120</v>
      </c>
    </row>
    <row r="56" spans="1:5" s="49" customFormat="1" ht="25.5" customHeight="1" x14ac:dyDescent="0.2">
      <c r="A56" s="35" t="s">
        <v>43</v>
      </c>
      <c r="B56" s="36"/>
      <c r="C56" s="37">
        <v>1</v>
      </c>
      <c r="D56" s="39">
        <v>60</v>
      </c>
      <c r="E56" s="39">
        <f>C56*D56</f>
        <v>60</v>
      </c>
    </row>
    <row r="57" spans="1:5" s="49" customFormat="1" ht="22.5" customHeight="1" x14ac:dyDescent="0.2">
      <c r="A57" s="50"/>
      <c r="B57" s="51"/>
      <c r="C57" s="52"/>
      <c r="D57" s="53"/>
      <c r="E57" s="53"/>
    </row>
    <row r="58" spans="1:5" ht="28.5" customHeight="1" x14ac:dyDescent="0.2">
      <c r="A58" s="54"/>
      <c r="B58" s="55" t="s">
        <v>44</v>
      </c>
      <c r="C58" s="56"/>
      <c r="D58" s="57"/>
      <c r="E58" s="58">
        <f>E38+E42+E44+E46+E51+E54</f>
        <v>2420</v>
      </c>
    </row>
    <row r="59" spans="1:5" ht="28.5" customHeight="1" x14ac:dyDescent="0.2">
      <c r="A59" s="54"/>
      <c r="B59" s="55" t="s">
        <v>45</v>
      </c>
      <c r="C59" s="56"/>
      <c r="D59" s="57"/>
      <c r="E59" s="58">
        <f>E58*20/100</f>
        <v>484</v>
      </c>
    </row>
    <row r="60" spans="1:5" ht="28.5" customHeight="1" x14ac:dyDescent="0.2">
      <c r="A60" s="54"/>
      <c r="B60" s="55" t="s">
        <v>46</v>
      </c>
      <c r="C60" s="56"/>
      <c r="D60" s="57"/>
      <c r="E60" s="58">
        <f>E58+E59</f>
        <v>2904</v>
      </c>
    </row>
    <row r="61" spans="1:5" s="62" customFormat="1" ht="28.5" customHeight="1" x14ac:dyDescent="0.2">
      <c r="A61" s="59"/>
      <c r="B61" s="60"/>
      <c r="C61" s="60"/>
      <c r="D61" s="60"/>
      <c r="E61" s="61"/>
    </row>
    <row r="62" spans="1:5" ht="28.5" customHeight="1" x14ac:dyDescent="0.2">
      <c r="A62" s="63" t="s">
        <v>47</v>
      </c>
      <c r="B62" s="63"/>
      <c r="C62" s="63"/>
      <c r="D62" s="63"/>
      <c r="E62" s="63"/>
    </row>
    <row r="63" spans="1:5" ht="30" customHeight="1" x14ac:dyDescent="0.2">
      <c r="A63" s="64" t="s">
        <v>48</v>
      </c>
      <c r="B63" s="65"/>
      <c r="C63" s="65"/>
      <c r="D63" s="66"/>
      <c r="E63" s="67" t="s">
        <v>49</v>
      </c>
    </row>
    <row r="64" spans="1:5" ht="47.25" customHeight="1" x14ac:dyDescent="0.2">
      <c r="A64" s="64" t="s">
        <v>50</v>
      </c>
      <c r="B64" s="65"/>
      <c r="C64" s="65"/>
      <c r="D64" s="66"/>
      <c r="E64" s="67" t="s">
        <v>51</v>
      </c>
    </row>
    <row r="65" spans="1:5" ht="30" customHeight="1" x14ac:dyDescent="0.2">
      <c r="E65" s="68"/>
    </row>
    <row r="66" spans="1:5" x14ac:dyDescent="0.2">
      <c r="A66" s="69" t="s">
        <v>52</v>
      </c>
    </row>
    <row r="67" spans="1:5" s="70" customFormat="1" x14ac:dyDescent="0.2">
      <c r="A67" s="70" t="s">
        <v>53</v>
      </c>
    </row>
    <row r="68" spans="1:5" s="70" customFormat="1" x14ac:dyDescent="0.2">
      <c r="A68" s="70" t="s">
        <v>54</v>
      </c>
    </row>
    <row r="69" spans="1:5" s="71" customFormat="1" x14ac:dyDescent="0.2">
      <c r="A69" s="70" t="s">
        <v>55</v>
      </c>
    </row>
    <row r="70" spans="1:5" s="71" customFormat="1" x14ac:dyDescent="0.2">
      <c r="A70" s="70"/>
    </row>
    <row r="72" spans="1:5" x14ac:dyDescent="0.2">
      <c r="A72" s="69" t="s">
        <v>56</v>
      </c>
    </row>
    <row r="73" spans="1:5" x14ac:dyDescent="0.2">
      <c r="A73" s="16" t="s">
        <v>57</v>
      </c>
    </row>
    <row r="77" spans="1:5" x14ac:dyDescent="0.2">
      <c r="A77" s="72" t="s">
        <v>58</v>
      </c>
      <c r="B77" s="72"/>
    </row>
    <row r="78" spans="1:5" ht="15" x14ac:dyDescent="0.25">
      <c r="A78" s="73" t="s">
        <v>59</v>
      </c>
      <c r="B78" s="73"/>
      <c r="C78" s="16" t="s">
        <v>60</v>
      </c>
    </row>
    <row r="79" spans="1:5" x14ac:dyDescent="0.2">
      <c r="A79" s="73" t="s">
        <v>61</v>
      </c>
      <c r="B79" s="73"/>
      <c r="C79" s="16" t="s">
        <v>62</v>
      </c>
    </row>
    <row r="80" spans="1:5" x14ac:dyDescent="0.2">
      <c r="A80" s="73" t="s">
        <v>63</v>
      </c>
      <c r="B80" s="73"/>
      <c r="C80" s="74" t="s">
        <v>64</v>
      </c>
    </row>
    <row r="81" spans="1:2" x14ac:dyDescent="0.2">
      <c r="A81" s="73" t="s">
        <v>65</v>
      </c>
      <c r="B81" s="73"/>
    </row>
  </sheetData>
  <mergeCells count="32">
    <mergeCell ref="A80:B80"/>
    <mergeCell ref="A81:B81"/>
    <mergeCell ref="A62:E62"/>
    <mergeCell ref="A63:D63"/>
    <mergeCell ref="A64:D64"/>
    <mergeCell ref="A77:B77"/>
    <mergeCell ref="A78:B78"/>
    <mergeCell ref="A79:B79"/>
    <mergeCell ref="A53:B53"/>
    <mergeCell ref="A55:B55"/>
    <mergeCell ref="A56:B56"/>
    <mergeCell ref="B58:D58"/>
    <mergeCell ref="B59:D59"/>
    <mergeCell ref="B60:D60"/>
    <mergeCell ref="A45:B45"/>
    <mergeCell ref="A47:B47"/>
    <mergeCell ref="A48:B48"/>
    <mergeCell ref="A49:B49"/>
    <mergeCell ref="A50:B50"/>
    <mergeCell ref="A52:B52"/>
    <mergeCell ref="A35:E35"/>
    <mergeCell ref="A37:B37"/>
    <mergeCell ref="A39:B39"/>
    <mergeCell ref="A40:B40"/>
    <mergeCell ref="A41:B41"/>
    <mergeCell ref="A43:B43"/>
    <mergeCell ref="A1:E1"/>
    <mergeCell ref="B2:E2"/>
    <mergeCell ref="B5:E5"/>
    <mergeCell ref="A12:E19"/>
    <mergeCell ref="B28:E28"/>
    <mergeCell ref="B30:E30"/>
  </mergeCells>
  <pageMargins left="0.3" right="0.28999999999999998" top="0.75" bottom="1.17" header="0.3" footer="0.3"/>
  <pageSetup paperSize="9" orientation="portrait" r:id="rId1"/>
  <headerFooter>
    <oddFooter>Page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9" sqref="A9"/>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2"/>
  <sheetViews>
    <sheetView workbookViewId="0">
      <selection activeCell="H5" sqref="H5"/>
    </sheetView>
  </sheetViews>
  <sheetFormatPr baseColWidth="10" defaultRowHeight="12.75" x14ac:dyDescent="0.2"/>
  <cols>
    <col min="1" max="2" width="11.42578125" style="4"/>
    <col min="3" max="3" width="51.140625" style="5" customWidth="1"/>
    <col min="4" max="4" width="11.42578125" style="4"/>
    <col min="5" max="5" width="11.5703125" style="4" bestFit="1" customWidth="1"/>
    <col min="6" max="6" width="15.5703125" style="6" bestFit="1" customWidth="1"/>
    <col min="7" max="7" width="13.28515625" style="6" bestFit="1" customWidth="1"/>
    <col min="8" max="8" width="14.28515625" style="12" bestFit="1" customWidth="1"/>
    <col min="9" max="16384" width="11.42578125" style="4"/>
  </cols>
  <sheetData>
    <row r="2" spans="3:8" x14ac:dyDescent="0.2">
      <c r="E2" s="10" t="s">
        <v>1</v>
      </c>
      <c r="F2" s="11" t="s">
        <v>2</v>
      </c>
      <c r="G2" s="11" t="s">
        <v>3</v>
      </c>
    </row>
    <row r="3" spans="3:8" x14ac:dyDescent="0.2">
      <c r="C3" s="9" t="s">
        <v>0</v>
      </c>
    </row>
    <row r="4" spans="3:8" x14ac:dyDescent="0.2">
      <c r="C4" s="14" t="s">
        <v>11</v>
      </c>
      <c r="E4" s="7">
        <v>12</v>
      </c>
      <c r="F4" s="8">
        <v>40</v>
      </c>
      <c r="G4" s="8">
        <f>E4*F4</f>
        <v>480</v>
      </c>
      <c r="H4" s="12">
        <f>G4</f>
        <v>480</v>
      </c>
    </row>
    <row r="5" spans="3:8" x14ac:dyDescent="0.2">
      <c r="C5" s="1" t="s">
        <v>8</v>
      </c>
      <c r="F5" s="4"/>
      <c r="G5" s="4"/>
      <c r="H5" s="4"/>
    </row>
    <row r="6" spans="3:8" x14ac:dyDescent="0.2">
      <c r="C6" s="1" t="s">
        <v>9</v>
      </c>
      <c r="D6" s="2"/>
      <c r="F6" s="4"/>
      <c r="G6" s="4"/>
      <c r="H6" s="4"/>
    </row>
    <row r="7" spans="3:8" x14ac:dyDescent="0.2">
      <c r="C7" s="1" t="s">
        <v>10</v>
      </c>
      <c r="F7" s="4"/>
      <c r="G7" s="4"/>
      <c r="H7" s="4"/>
    </row>
    <row r="8" spans="3:8" x14ac:dyDescent="0.2">
      <c r="C8" s="1" t="s">
        <v>12</v>
      </c>
      <c r="F8" s="4"/>
      <c r="G8" s="4"/>
      <c r="H8" s="4"/>
    </row>
    <row r="9" spans="3:8" x14ac:dyDescent="0.2">
      <c r="C9" s="4"/>
      <c r="D9" s="7"/>
      <c r="E9" s="8"/>
      <c r="F9" s="8"/>
      <c r="G9" s="12"/>
      <c r="H9" s="4"/>
    </row>
    <row r="10" spans="3:8" x14ac:dyDescent="0.2">
      <c r="E10" s="6"/>
      <c r="F10" s="13"/>
      <c r="G10" s="12"/>
      <c r="H10" s="4"/>
    </row>
    <row r="11" spans="3:8" x14ac:dyDescent="0.2">
      <c r="D11" s="2"/>
      <c r="E11" s="6"/>
      <c r="G11" s="12"/>
      <c r="H11" s="4"/>
    </row>
    <row r="12" spans="3:8" x14ac:dyDescent="0.2">
      <c r="E12" s="6"/>
      <c r="G12" s="12"/>
      <c r="H12" s="4"/>
    </row>
    <row r="13" spans="3:8" x14ac:dyDescent="0.2">
      <c r="C13" s="9" t="s">
        <v>4</v>
      </c>
    </row>
    <row r="14" spans="3:8" ht="25.5" x14ac:dyDescent="0.2">
      <c r="C14" s="5" t="s">
        <v>6</v>
      </c>
      <c r="E14" s="4">
        <v>2</v>
      </c>
      <c r="F14" s="6">
        <v>60</v>
      </c>
      <c r="G14" s="8">
        <f>E14*F14</f>
        <v>120</v>
      </c>
      <c r="H14" s="12">
        <f>G14+G15</f>
        <v>350</v>
      </c>
    </row>
    <row r="15" spans="3:8" ht="25.5" x14ac:dyDescent="0.2">
      <c r="C15" s="5" t="s">
        <v>5</v>
      </c>
      <c r="E15" s="4">
        <v>10</v>
      </c>
      <c r="F15" s="6">
        <v>23</v>
      </c>
      <c r="G15" s="8">
        <f>E15*F15</f>
        <v>230</v>
      </c>
    </row>
    <row r="17" spans="3:8" x14ac:dyDescent="0.2">
      <c r="H17" s="12">
        <f>H4+H14</f>
        <v>830</v>
      </c>
    </row>
    <row r="19" spans="3:8" x14ac:dyDescent="0.2">
      <c r="C19" s="3"/>
      <c r="D19" s="2"/>
      <c r="F19" s="6" t="s">
        <v>7</v>
      </c>
      <c r="G19" s="13">
        <v>0.2</v>
      </c>
      <c r="H19" s="12">
        <f>H17*G19</f>
        <v>166</v>
      </c>
    </row>
    <row r="20" spans="3:8" x14ac:dyDescent="0.2">
      <c r="C20" s="3"/>
      <c r="E20" s="2"/>
    </row>
    <row r="21" spans="3:8" x14ac:dyDescent="0.2">
      <c r="C21" s="3"/>
      <c r="H21" s="12">
        <f>H17+H19</f>
        <v>996</v>
      </c>
    </row>
    <row r="22" spans="3:8" x14ac:dyDescent="0.2">
      <c r="C22"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topLeftCell="A85" workbookViewId="0">
      <selection activeCell="A93" sqref="A93:XFD97"/>
    </sheetView>
  </sheetViews>
  <sheetFormatPr baseColWidth="10" defaultRowHeight="15" x14ac:dyDescent="0.25"/>
  <cols>
    <col min="1" max="1" width="40.5703125" customWidth="1"/>
    <col min="2" max="2" width="11.85546875" customWidth="1"/>
    <col min="4" max="4" width="13" customWidth="1"/>
    <col min="5" max="5" width="15.5703125" style="104" customWidth="1"/>
  </cols>
  <sheetData>
    <row r="1" spans="1:5" x14ac:dyDescent="0.25">
      <c r="B1" s="75" t="s">
        <v>66</v>
      </c>
    </row>
    <row r="2" spans="1:5" x14ac:dyDescent="0.25">
      <c r="B2" s="75" t="s">
        <v>67</v>
      </c>
    </row>
    <row r="3" spans="1:5" x14ac:dyDescent="0.25">
      <c r="B3" s="76" t="s">
        <v>68</v>
      </c>
    </row>
    <row r="4" spans="1:5" x14ac:dyDescent="0.25">
      <c r="B4" s="75" t="s">
        <v>69</v>
      </c>
    </row>
    <row r="5" spans="1:5" x14ac:dyDescent="0.25">
      <c r="B5" s="75" t="s">
        <v>70</v>
      </c>
    </row>
    <row r="6" spans="1:5" x14ac:dyDescent="0.25">
      <c r="B6" s="75" t="s">
        <v>71</v>
      </c>
    </row>
    <row r="9" spans="1:5" x14ac:dyDescent="0.25">
      <c r="B9" s="14" t="s">
        <v>72</v>
      </c>
    </row>
    <row r="10" spans="1:5" x14ac:dyDescent="0.25">
      <c r="B10" s="77" t="s">
        <v>73</v>
      </c>
    </row>
    <row r="11" spans="1:5" x14ac:dyDescent="0.25">
      <c r="B11" s="77" t="s">
        <v>74</v>
      </c>
    </row>
    <row r="13" spans="1:5" x14ac:dyDescent="0.25">
      <c r="A13" s="77" t="s">
        <v>75</v>
      </c>
    </row>
    <row r="14" spans="1:5" x14ac:dyDescent="0.25">
      <c r="A14" s="77" t="s">
        <v>76</v>
      </c>
    </row>
    <row r="16" spans="1:5" ht="21" x14ac:dyDescent="0.25">
      <c r="A16" s="123" t="s">
        <v>77</v>
      </c>
      <c r="B16" s="123"/>
      <c r="C16" s="123"/>
      <c r="D16" s="123"/>
      <c r="E16" s="123"/>
    </row>
    <row r="17" spans="1:5" ht="28.5" customHeight="1" x14ac:dyDescent="0.25">
      <c r="A17" s="124" t="s">
        <v>78</v>
      </c>
      <c r="B17" s="124"/>
      <c r="C17" s="124"/>
      <c r="D17" s="124"/>
      <c r="E17" s="124"/>
    </row>
    <row r="18" spans="1:5" ht="25.5" x14ac:dyDescent="0.25">
      <c r="A18" s="88" t="s">
        <v>79</v>
      </c>
      <c r="B18" s="88"/>
      <c r="C18" s="88"/>
      <c r="D18" s="88"/>
      <c r="E18" s="105" t="s">
        <v>80</v>
      </c>
    </row>
    <row r="19" spans="1:5" ht="38.25" customHeight="1" x14ac:dyDescent="0.25">
      <c r="A19" s="89" t="s">
        <v>81</v>
      </c>
      <c r="B19" s="90"/>
      <c r="C19" s="90"/>
      <c r="D19" s="91"/>
      <c r="E19" s="106">
        <v>350</v>
      </c>
    </row>
    <row r="20" spans="1:5" x14ac:dyDescent="0.25">
      <c r="A20" s="120" t="s">
        <v>82</v>
      </c>
      <c r="B20" s="92"/>
      <c r="C20" s="92"/>
      <c r="D20" s="93"/>
      <c r="E20" s="107"/>
    </row>
    <row r="21" spans="1:5" x14ac:dyDescent="0.25">
      <c r="A21" s="120" t="s">
        <v>83</v>
      </c>
      <c r="B21" s="92"/>
      <c r="C21" s="92"/>
      <c r="D21" s="93"/>
      <c r="E21" s="107"/>
    </row>
    <row r="22" spans="1:5" x14ac:dyDescent="0.25">
      <c r="A22" s="120" t="s">
        <v>84</v>
      </c>
      <c r="B22" s="92"/>
      <c r="C22" s="92"/>
      <c r="D22" s="93"/>
      <c r="E22" s="107"/>
    </row>
    <row r="23" spans="1:5" x14ac:dyDescent="0.25">
      <c r="A23" s="121"/>
      <c r="B23" s="92"/>
      <c r="C23" s="92"/>
      <c r="D23" s="93"/>
      <c r="E23" s="107"/>
    </row>
    <row r="24" spans="1:5" x14ac:dyDescent="0.25">
      <c r="A24" s="122" t="s">
        <v>85</v>
      </c>
      <c r="B24" s="92"/>
      <c r="C24" s="92"/>
      <c r="D24" s="93"/>
      <c r="E24" s="107"/>
    </row>
    <row r="25" spans="1:5" x14ac:dyDescent="0.25">
      <c r="A25" s="122"/>
      <c r="B25" s="92"/>
      <c r="C25" s="92"/>
      <c r="D25" s="93"/>
      <c r="E25" s="107"/>
    </row>
    <row r="26" spans="1:5" ht="39" customHeight="1" x14ac:dyDescent="0.25">
      <c r="A26" s="94" t="s">
        <v>86</v>
      </c>
      <c r="B26" s="95"/>
      <c r="C26" s="95"/>
      <c r="D26" s="96"/>
      <c r="E26" s="108"/>
    </row>
    <row r="27" spans="1:5" ht="25.5" customHeight="1" x14ac:dyDescent="0.25">
      <c r="A27" s="89" t="s">
        <v>87</v>
      </c>
      <c r="B27" s="90"/>
      <c r="C27" s="90"/>
      <c r="D27" s="91"/>
      <c r="E27" s="106">
        <v>0</v>
      </c>
    </row>
    <row r="28" spans="1:5" x14ac:dyDescent="0.25">
      <c r="A28" s="97" t="s">
        <v>88</v>
      </c>
      <c r="B28" s="86"/>
      <c r="C28" s="86"/>
      <c r="D28" s="98"/>
      <c r="E28" s="107"/>
    </row>
    <row r="29" spans="1:5" ht="25.5" customHeight="1" x14ac:dyDescent="0.25">
      <c r="A29" s="100" t="s">
        <v>89</v>
      </c>
      <c r="B29" s="101"/>
      <c r="C29" s="101"/>
      <c r="D29" s="102"/>
      <c r="E29" s="103">
        <v>150</v>
      </c>
    </row>
    <row r="30" spans="1:5" x14ac:dyDescent="0.25">
      <c r="A30" s="99" t="s">
        <v>90</v>
      </c>
      <c r="B30" s="85"/>
      <c r="C30" s="85"/>
      <c r="D30" s="85"/>
      <c r="E30" s="106">
        <v>0</v>
      </c>
    </row>
    <row r="31" spans="1:5" x14ac:dyDescent="0.25">
      <c r="A31" s="97" t="s">
        <v>91</v>
      </c>
      <c r="B31" s="86"/>
      <c r="C31" s="86"/>
      <c r="D31" s="86"/>
      <c r="E31" s="108"/>
    </row>
    <row r="32" spans="1:5" x14ac:dyDescent="0.25">
      <c r="A32" s="89" t="s">
        <v>92</v>
      </c>
      <c r="B32" s="90"/>
      <c r="C32" s="90"/>
      <c r="D32" s="91"/>
      <c r="E32" s="110">
        <v>200</v>
      </c>
    </row>
    <row r="33" spans="1:5" ht="94.5" customHeight="1" x14ac:dyDescent="0.25">
      <c r="A33" s="97" t="s">
        <v>140</v>
      </c>
      <c r="B33" s="86"/>
      <c r="C33" s="86"/>
      <c r="D33" s="98"/>
      <c r="E33" s="111"/>
    </row>
    <row r="34" spans="1:5" x14ac:dyDescent="0.25">
      <c r="A34" s="116"/>
      <c r="B34" s="117"/>
      <c r="C34" s="118" t="s">
        <v>93</v>
      </c>
      <c r="D34" s="119"/>
      <c r="E34" s="106">
        <f>E19+E27+E29+E30+E32</f>
        <v>700</v>
      </c>
    </row>
    <row r="35" spans="1:5" x14ac:dyDescent="0.25">
      <c r="A35" s="112"/>
      <c r="B35" s="113"/>
      <c r="C35" s="115" t="s">
        <v>94</v>
      </c>
      <c r="D35" s="114"/>
      <c r="E35" s="103">
        <f>E34*20/100</f>
        <v>140</v>
      </c>
    </row>
    <row r="36" spans="1:5" x14ac:dyDescent="0.25">
      <c r="A36" s="112"/>
      <c r="B36" s="113"/>
      <c r="C36" s="115" t="s">
        <v>95</v>
      </c>
      <c r="D36" s="114"/>
      <c r="E36" s="103">
        <f>E34+E35</f>
        <v>840</v>
      </c>
    </row>
    <row r="37" spans="1:5" ht="30" customHeight="1" x14ac:dyDescent="0.25">
      <c r="C37" s="87"/>
      <c r="E37" s="109"/>
    </row>
    <row r="38" spans="1:5" ht="16.5" x14ac:dyDescent="0.25">
      <c r="A38" s="80" t="s">
        <v>96</v>
      </c>
    </row>
    <row r="39" spans="1:5" x14ac:dyDescent="0.25">
      <c r="A39" s="77" t="s">
        <v>97</v>
      </c>
    </row>
    <row r="40" spans="1:5" x14ac:dyDescent="0.25">
      <c r="A40" s="81" t="s">
        <v>98</v>
      </c>
    </row>
    <row r="41" spans="1:5" ht="20.25" x14ac:dyDescent="0.25">
      <c r="A41" s="82" t="s">
        <v>99</v>
      </c>
    </row>
    <row r="42" spans="1:5" x14ac:dyDescent="0.25">
      <c r="A42" s="83" t="s">
        <v>100</v>
      </c>
    </row>
    <row r="43" spans="1:5" x14ac:dyDescent="0.25">
      <c r="A43" s="84" t="s">
        <v>101</v>
      </c>
    </row>
    <row r="44" spans="1:5" x14ac:dyDescent="0.25">
      <c r="A44" s="84" t="s">
        <v>102</v>
      </c>
    </row>
    <row r="45" spans="1:5" x14ac:dyDescent="0.25">
      <c r="A45" s="84" t="s">
        <v>103</v>
      </c>
    </row>
    <row r="46" spans="1:5" x14ac:dyDescent="0.25">
      <c r="A46" s="84" t="s">
        <v>104</v>
      </c>
    </row>
    <row r="47" spans="1:5" x14ac:dyDescent="0.25">
      <c r="A47" s="84" t="s">
        <v>105</v>
      </c>
    </row>
    <row r="48" spans="1:5" x14ac:dyDescent="0.25">
      <c r="A48" s="84" t="s">
        <v>106</v>
      </c>
    </row>
    <row r="49" spans="1:1" x14ac:dyDescent="0.25">
      <c r="A49" s="84" t="s">
        <v>107</v>
      </c>
    </row>
    <row r="50" spans="1:1" x14ac:dyDescent="0.25">
      <c r="A50" s="84" t="s">
        <v>108</v>
      </c>
    </row>
    <row r="51" spans="1:1" x14ac:dyDescent="0.25">
      <c r="A51" s="84" t="s">
        <v>109</v>
      </c>
    </row>
    <row r="52" spans="1:1" x14ac:dyDescent="0.25">
      <c r="A52" s="83" t="s">
        <v>110</v>
      </c>
    </row>
    <row r="53" spans="1:1" x14ac:dyDescent="0.25">
      <c r="A53" s="84" t="s">
        <v>111</v>
      </c>
    </row>
    <row r="54" spans="1:1" x14ac:dyDescent="0.25">
      <c r="A54" s="84" t="s">
        <v>102</v>
      </c>
    </row>
    <row r="55" spans="1:1" x14ac:dyDescent="0.25">
      <c r="A55" s="84" t="s">
        <v>103</v>
      </c>
    </row>
    <row r="56" spans="1:1" x14ac:dyDescent="0.25">
      <c r="A56" s="84" t="s">
        <v>112</v>
      </c>
    </row>
    <row r="57" spans="1:1" x14ac:dyDescent="0.25">
      <c r="A57" s="84" t="s">
        <v>105</v>
      </c>
    </row>
    <row r="58" spans="1:1" x14ac:dyDescent="0.25">
      <c r="A58" s="84" t="s">
        <v>106</v>
      </c>
    </row>
    <row r="59" spans="1:1" x14ac:dyDescent="0.25">
      <c r="A59" s="84" t="s">
        <v>107</v>
      </c>
    </row>
    <row r="60" spans="1:1" x14ac:dyDescent="0.25">
      <c r="A60" s="84" t="s">
        <v>108</v>
      </c>
    </row>
    <row r="61" spans="1:1" x14ac:dyDescent="0.25">
      <c r="A61" s="84" t="s">
        <v>109</v>
      </c>
    </row>
    <row r="62" spans="1:1" x14ac:dyDescent="0.25">
      <c r="A62" s="83" t="s">
        <v>113</v>
      </c>
    </row>
    <row r="63" spans="1:1" x14ac:dyDescent="0.25">
      <c r="A63" s="84" t="s">
        <v>114</v>
      </c>
    </row>
    <row r="64" spans="1:1" x14ac:dyDescent="0.25">
      <c r="A64" s="84" t="s">
        <v>115</v>
      </c>
    </row>
    <row r="65" spans="1:5" x14ac:dyDescent="0.25">
      <c r="A65" s="84" t="s">
        <v>116</v>
      </c>
    </row>
    <row r="66" spans="1:5" x14ac:dyDescent="0.25">
      <c r="A66" s="84" t="s">
        <v>117</v>
      </c>
    </row>
    <row r="67" spans="1:5" s="125" customFormat="1" ht="52.5" customHeight="1" x14ac:dyDescent="0.25">
      <c r="A67" s="126" t="s">
        <v>118</v>
      </c>
      <c r="B67" s="126"/>
      <c r="C67" s="126"/>
      <c r="D67" s="126"/>
      <c r="E67" s="126"/>
    </row>
    <row r="68" spans="1:5" s="125" customFormat="1" ht="35.25" customHeight="1" x14ac:dyDescent="0.25">
      <c r="A68" s="126" t="s">
        <v>119</v>
      </c>
      <c r="B68" s="126"/>
      <c r="C68" s="126"/>
      <c r="D68" s="126"/>
      <c r="E68" s="126"/>
    </row>
    <row r="69" spans="1:5" s="125" customFormat="1" ht="40.5" customHeight="1" x14ac:dyDescent="0.25">
      <c r="A69" s="126" t="s">
        <v>120</v>
      </c>
      <c r="B69" s="126"/>
      <c r="C69" s="126"/>
      <c r="D69" s="126"/>
      <c r="E69" s="126"/>
    </row>
    <row r="70" spans="1:5" x14ac:dyDescent="0.25">
      <c r="A70" s="81"/>
    </row>
    <row r="72" spans="1:5" x14ac:dyDescent="0.25">
      <c r="A72" s="83"/>
    </row>
    <row r="73" spans="1:5" ht="20.25" x14ac:dyDescent="0.25">
      <c r="A73" s="82" t="s">
        <v>121</v>
      </c>
    </row>
    <row r="74" spans="1:5" x14ac:dyDescent="0.25">
      <c r="A74" s="83" t="s">
        <v>122</v>
      </c>
    </row>
    <row r="75" spans="1:5" ht="17.25" x14ac:dyDescent="0.25">
      <c r="A75" s="84" t="s">
        <v>123</v>
      </c>
    </row>
    <row r="76" spans="1:5" x14ac:dyDescent="0.25">
      <c r="A76" s="84" t="s">
        <v>124</v>
      </c>
    </row>
    <row r="77" spans="1:5" x14ac:dyDescent="0.25">
      <c r="A77" s="83" t="s">
        <v>125</v>
      </c>
    </row>
    <row r="78" spans="1:5" x14ac:dyDescent="0.25">
      <c r="A78" s="84" t="s">
        <v>126</v>
      </c>
    </row>
    <row r="79" spans="1:5" ht="17.25" x14ac:dyDescent="0.25">
      <c r="A79" s="84" t="s">
        <v>127</v>
      </c>
    </row>
    <row r="80" spans="1:5" x14ac:dyDescent="0.25">
      <c r="A80" s="84" t="s">
        <v>128</v>
      </c>
    </row>
    <row r="81" spans="1:5" x14ac:dyDescent="0.25">
      <c r="A81" s="83" t="s">
        <v>129</v>
      </c>
    </row>
    <row r="82" spans="1:5" x14ac:dyDescent="0.25">
      <c r="A82" s="84" t="s">
        <v>130</v>
      </c>
    </row>
    <row r="83" spans="1:5" x14ac:dyDescent="0.25">
      <c r="A83" s="84" t="s">
        <v>131</v>
      </c>
    </row>
    <row r="84" spans="1:5" x14ac:dyDescent="0.25">
      <c r="A84" s="83" t="s">
        <v>132</v>
      </c>
    </row>
    <row r="85" spans="1:5" x14ac:dyDescent="0.25">
      <c r="A85" s="84" t="s">
        <v>133</v>
      </c>
    </row>
    <row r="86" spans="1:5" x14ac:dyDescent="0.25">
      <c r="A86" s="84" t="s">
        <v>134</v>
      </c>
    </row>
    <row r="88" spans="1:5" ht="48" customHeight="1" x14ac:dyDescent="0.25">
      <c r="A88" s="127" t="s">
        <v>135</v>
      </c>
      <c r="B88" s="127"/>
      <c r="C88" s="127"/>
      <c r="D88" s="127"/>
      <c r="E88" s="127"/>
    </row>
    <row r="89" spans="1:5" ht="35.25" customHeight="1" x14ac:dyDescent="0.25">
      <c r="A89" s="127" t="s">
        <v>136</v>
      </c>
      <c r="B89" s="127"/>
      <c r="C89" s="127"/>
      <c r="D89" s="127"/>
      <c r="E89" s="127"/>
    </row>
    <row r="90" spans="1:5" ht="33.75" customHeight="1" x14ac:dyDescent="0.25">
      <c r="A90" s="126" t="s">
        <v>137</v>
      </c>
      <c r="B90" s="126"/>
      <c r="C90" s="126"/>
      <c r="D90" s="126"/>
      <c r="E90" s="126"/>
    </row>
    <row r="91" spans="1:5" x14ac:dyDescent="0.25">
      <c r="A91" s="81"/>
    </row>
    <row r="92" spans="1:5" x14ac:dyDescent="0.25">
      <c r="A92" s="81"/>
    </row>
    <row r="93" spans="1:5" s="130" customFormat="1" x14ac:dyDescent="0.25">
      <c r="A93" s="128" t="s">
        <v>58</v>
      </c>
      <c r="B93" s="128"/>
      <c r="C93" s="129" t="s">
        <v>138</v>
      </c>
      <c r="D93" s="3"/>
      <c r="E93" s="3"/>
    </row>
    <row r="94" spans="1:5" s="130" customFormat="1" x14ac:dyDescent="0.25">
      <c r="A94" s="131" t="s">
        <v>59</v>
      </c>
      <c r="B94" s="131"/>
      <c r="C94" s="129" t="s">
        <v>139</v>
      </c>
      <c r="D94" s="3"/>
      <c r="E94" s="3"/>
    </row>
    <row r="95" spans="1:5" s="130" customFormat="1" x14ac:dyDescent="0.25">
      <c r="A95" s="131" t="s">
        <v>61</v>
      </c>
      <c r="B95" s="131"/>
      <c r="C95" s="129" t="s">
        <v>143</v>
      </c>
      <c r="D95" s="3"/>
      <c r="E95" s="3"/>
    </row>
    <row r="96" spans="1:5" s="130" customFormat="1" x14ac:dyDescent="0.25">
      <c r="A96" s="129" t="s">
        <v>141</v>
      </c>
      <c r="B96" s="132"/>
      <c r="E96" s="133"/>
    </row>
    <row r="97" spans="1:5" s="130" customFormat="1" x14ac:dyDescent="0.25">
      <c r="A97" s="129" t="s">
        <v>142</v>
      </c>
      <c r="B97" s="134"/>
      <c r="E97" s="133"/>
    </row>
    <row r="98" spans="1:5" x14ac:dyDescent="0.25">
      <c r="A98" s="78"/>
      <c r="B98" s="79"/>
    </row>
    <row r="99" spans="1:5" x14ac:dyDescent="0.25">
      <c r="A99" s="14"/>
    </row>
    <row r="100" spans="1:5" x14ac:dyDescent="0.25">
      <c r="A100" s="77"/>
    </row>
  </sheetData>
  <mergeCells count="22">
    <mergeCell ref="A93:B93"/>
    <mergeCell ref="A94:B94"/>
    <mergeCell ref="A95:B95"/>
    <mergeCell ref="A88:E88"/>
    <mergeCell ref="A89:E89"/>
    <mergeCell ref="A90:E90"/>
    <mergeCell ref="A16:E16"/>
    <mergeCell ref="A17:E17"/>
    <mergeCell ref="A67:E67"/>
    <mergeCell ref="A68:E68"/>
    <mergeCell ref="A69:E69"/>
    <mergeCell ref="A32:D32"/>
    <mergeCell ref="A28:D28"/>
    <mergeCell ref="A31:D31"/>
    <mergeCell ref="A33:D33"/>
    <mergeCell ref="E32:E33"/>
    <mergeCell ref="A18:D18"/>
    <mergeCell ref="A19:D19"/>
    <mergeCell ref="A26:D26"/>
    <mergeCell ref="A27:D27"/>
    <mergeCell ref="A29:D29"/>
    <mergeCell ref="A30:D30"/>
  </mergeCells>
  <pageMargins left="0.51" right="0.49"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7" workbookViewId="0">
      <selection activeCell="E41" sqref="E41"/>
    </sheetView>
  </sheetViews>
  <sheetFormatPr baseColWidth="10" defaultRowHeight="15" x14ac:dyDescent="0.25"/>
  <cols>
    <col min="1" max="1" width="43.42578125" customWidth="1"/>
    <col min="5" max="5" width="17.42578125" customWidth="1"/>
  </cols>
  <sheetData>
    <row r="1" spans="1:5" x14ac:dyDescent="0.25">
      <c r="B1" s="75" t="s">
        <v>66</v>
      </c>
      <c r="E1" s="104"/>
    </row>
    <row r="2" spans="1:5" x14ac:dyDescent="0.25">
      <c r="B2" s="75" t="s">
        <v>67</v>
      </c>
      <c r="E2" s="104"/>
    </row>
    <row r="3" spans="1:5" x14ac:dyDescent="0.25">
      <c r="B3" s="76" t="s">
        <v>68</v>
      </c>
      <c r="E3" s="104"/>
    </row>
    <row r="4" spans="1:5" x14ac:dyDescent="0.25">
      <c r="B4" s="75" t="s">
        <v>69</v>
      </c>
      <c r="E4" s="104"/>
    </row>
    <row r="5" spans="1:5" x14ac:dyDescent="0.25">
      <c r="B5" s="75" t="s">
        <v>70</v>
      </c>
      <c r="E5" s="104"/>
    </row>
    <row r="6" spans="1:5" x14ac:dyDescent="0.25">
      <c r="B6" s="75" t="s">
        <v>71</v>
      </c>
      <c r="E6" s="104"/>
    </row>
    <row r="7" spans="1:5" x14ac:dyDescent="0.25">
      <c r="E7" s="104"/>
    </row>
    <row r="8" spans="1:5" x14ac:dyDescent="0.25">
      <c r="E8" s="104"/>
    </row>
    <row r="9" spans="1:5" x14ac:dyDescent="0.25">
      <c r="B9" s="14" t="s">
        <v>72</v>
      </c>
      <c r="E9" s="104"/>
    </row>
    <row r="10" spans="1:5" x14ac:dyDescent="0.25">
      <c r="B10" s="77" t="s">
        <v>73</v>
      </c>
      <c r="E10" s="104"/>
    </row>
    <row r="11" spans="1:5" x14ac:dyDescent="0.25">
      <c r="B11" s="77" t="s">
        <v>74</v>
      </c>
      <c r="E11" s="104"/>
    </row>
    <row r="12" spans="1:5" x14ac:dyDescent="0.25">
      <c r="E12" s="104"/>
    </row>
    <row r="13" spans="1:5" x14ac:dyDescent="0.25">
      <c r="A13" s="77" t="s">
        <v>144</v>
      </c>
    </row>
    <row r="14" spans="1:5" ht="26.25" customHeight="1" x14ac:dyDescent="0.25">
      <c r="A14" s="144" t="s">
        <v>145</v>
      </c>
      <c r="B14" s="145"/>
      <c r="C14" s="145"/>
      <c r="D14" s="145"/>
      <c r="E14" s="145"/>
    </row>
    <row r="15" spans="1:5" x14ac:dyDescent="0.25">
      <c r="A15" s="135"/>
    </row>
    <row r="16" spans="1:5" x14ac:dyDescent="0.25">
      <c r="A16" s="135" t="s">
        <v>146</v>
      </c>
      <c r="E16" s="141" t="s">
        <v>147</v>
      </c>
    </row>
    <row r="17" spans="1:5" x14ac:dyDescent="0.25">
      <c r="A17" s="139" t="s">
        <v>148</v>
      </c>
      <c r="B17" s="139"/>
      <c r="C17" s="139"/>
      <c r="D17" s="139"/>
    </row>
    <row r="18" spans="1:5" ht="30.75" customHeight="1" x14ac:dyDescent="0.25">
      <c r="A18" s="140" t="s">
        <v>160</v>
      </c>
      <c r="B18" s="140"/>
      <c r="C18" s="140"/>
      <c r="D18" s="140"/>
    </row>
    <row r="19" spans="1:5" x14ac:dyDescent="0.25">
      <c r="A19" s="139" t="s">
        <v>149</v>
      </c>
      <c r="B19" s="139"/>
      <c r="C19" s="139"/>
      <c r="D19" s="139"/>
    </row>
    <row r="20" spans="1:5" x14ac:dyDescent="0.25">
      <c r="A20" s="135" t="s">
        <v>150</v>
      </c>
      <c r="E20" s="141" t="s">
        <v>147</v>
      </c>
    </row>
    <row r="21" spans="1:5" ht="57" customHeight="1" x14ac:dyDescent="0.25">
      <c r="A21" s="142" t="s">
        <v>161</v>
      </c>
      <c r="B21" s="142"/>
      <c r="C21" s="142"/>
      <c r="D21" s="142"/>
      <c r="E21" s="104"/>
    </row>
    <row r="22" spans="1:5" x14ac:dyDescent="0.25">
      <c r="A22" s="136" t="s">
        <v>93</v>
      </c>
      <c r="E22" s="143">
        <v>1200</v>
      </c>
    </row>
    <row r="23" spans="1:5" x14ac:dyDescent="0.25">
      <c r="A23" s="136" t="s">
        <v>151</v>
      </c>
      <c r="E23" s="143">
        <v>240</v>
      </c>
    </row>
    <row r="24" spans="1:5" x14ac:dyDescent="0.25">
      <c r="A24" s="136" t="s">
        <v>152</v>
      </c>
      <c r="E24" s="143">
        <f>E22+E23</f>
        <v>1440</v>
      </c>
    </row>
    <row r="25" spans="1:5" x14ac:dyDescent="0.25">
      <c r="A25" s="137"/>
    </row>
    <row r="26" spans="1:5" x14ac:dyDescent="0.25">
      <c r="A26" s="138" t="s">
        <v>153</v>
      </c>
      <c r="B26" s="135" t="s">
        <v>158</v>
      </c>
    </row>
    <row r="27" spans="1:5" x14ac:dyDescent="0.25">
      <c r="A27" s="146" t="s">
        <v>162</v>
      </c>
      <c r="B27" s="147" t="s">
        <v>159</v>
      </c>
      <c r="C27" s="147"/>
      <c r="D27" s="147"/>
      <c r="E27" s="147"/>
    </row>
    <row r="28" spans="1:5" x14ac:dyDescent="0.25">
      <c r="A28" s="4" t="s">
        <v>154</v>
      </c>
      <c r="B28" s="147"/>
      <c r="C28" s="147"/>
      <c r="D28" s="147"/>
      <c r="E28" s="147"/>
    </row>
    <row r="29" spans="1:5" ht="9.75" customHeight="1" x14ac:dyDescent="0.25">
      <c r="A29" s="4"/>
      <c r="B29" s="147"/>
      <c r="C29" s="147"/>
      <c r="D29" s="147"/>
      <c r="E29" s="147"/>
    </row>
    <row r="30" spans="1:5" x14ac:dyDescent="0.25">
      <c r="A30" s="135" t="s">
        <v>155</v>
      </c>
      <c r="B30" s="147"/>
      <c r="C30" s="147"/>
      <c r="D30" s="147"/>
      <c r="E30" s="147"/>
    </row>
    <row r="31" spans="1:5" x14ac:dyDescent="0.25">
      <c r="A31" s="4" t="s">
        <v>156</v>
      </c>
      <c r="B31" s="147"/>
      <c r="C31" s="147"/>
      <c r="D31" s="147"/>
      <c r="E31" s="147"/>
    </row>
    <row r="32" spans="1:5" ht="9.75" customHeight="1" x14ac:dyDescent="0.25">
      <c r="A32" s="4"/>
      <c r="B32" s="146"/>
      <c r="C32" s="146"/>
      <c r="D32" s="146"/>
      <c r="E32" s="146"/>
    </row>
    <row r="33" spans="1:5" x14ac:dyDescent="0.25">
      <c r="A33" s="135" t="s">
        <v>56</v>
      </c>
    </row>
    <row r="34" spans="1:5" x14ac:dyDescent="0.25">
      <c r="A34" s="77" t="s">
        <v>157</v>
      </c>
    </row>
    <row r="35" spans="1:5" x14ac:dyDescent="0.25">
      <c r="A35" s="77"/>
    </row>
    <row r="36" spans="1:5" s="130" customFormat="1" x14ac:dyDescent="0.25">
      <c r="A36" s="128" t="s">
        <v>58</v>
      </c>
      <c r="B36" s="128"/>
      <c r="C36" s="129" t="s">
        <v>138</v>
      </c>
      <c r="D36" s="3"/>
      <c r="E36" s="3"/>
    </row>
    <row r="37" spans="1:5" s="130" customFormat="1" x14ac:dyDescent="0.25">
      <c r="A37" s="131" t="s">
        <v>59</v>
      </c>
      <c r="B37" s="131"/>
      <c r="C37" s="129" t="s">
        <v>139</v>
      </c>
      <c r="D37" s="3"/>
      <c r="E37" s="3"/>
    </row>
    <row r="38" spans="1:5" s="130" customFormat="1" x14ac:dyDescent="0.25">
      <c r="A38" s="131" t="s">
        <v>61</v>
      </c>
      <c r="B38" s="131"/>
      <c r="C38" s="129" t="s">
        <v>143</v>
      </c>
      <c r="D38" s="3"/>
      <c r="E38" s="3"/>
    </row>
    <row r="39" spans="1:5" s="130" customFormat="1" x14ac:dyDescent="0.25">
      <c r="A39" s="129" t="s">
        <v>141</v>
      </c>
      <c r="B39" s="132"/>
      <c r="E39" s="133"/>
    </row>
    <row r="40" spans="1:5" s="130" customFormat="1" x14ac:dyDescent="0.25">
      <c r="A40" s="129" t="s">
        <v>142</v>
      </c>
      <c r="B40" s="134"/>
      <c r="E40" s="133"/>
    </row>
    <row r="41" spans="1:5" x14ac:dyDescent="0.25">
      <c r="A41" s="77"/>
    </row>
    <row r="44" spans="1:5" x14ac:dyDescent="0.25">
      <c r="A44" s="77"/>
    </row>
  </sheetData>
  <mergeCells count="9">
    <mergeCell ref="A36:B36"/>
    <mergeCell ref="A37:B37"/>
    <mergeCell ref="A38:B38"/>
    <mergeCell ref="B27:E31"/>
    <mergeCell ref="A17:D17"/>
    <mergeCell ref="A18:D18"/>
    <mergeCell ref="A19:D19"/>
    <mergeCell ref="A21:D21"/>
    <mergeCell ref="A14:E14"/>
  </mergeCells>
  <pageMargins left="0.47" right="0.28000000000000003"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7" workbookViewId="0">
      <selection activeCell="A29" sqref="A29"/>
    </sheetView>
  </sheetViews>
  <sheetFormatPr baseColWidth="10" defaultRowHeight="15" x14ac:dyDescent="0.25"/>
  <cols>
    <col min="1" max="1" width="43.42578125" customWidth="1"/>
    <col min="5" max="5" width="17.42578125" customWidth="1"/>
  </cols>
  <sheetData>
    <row r="1" spans="1:5" x14ac:dyDescent="0.25">
      <c r="B1" s="75" t="s">
        <v>66</v>
      </c>
      <c r="E1" s="104"/>
    </row>
    <row r="2" spans="1:5" x14ac:dyDescent="0.25">
      <c r="B2" s="75" t="s">
        <v>67</v>
      </c>
      <c r="E2" s="104"/>
    </row>
    <row r="3" spans="1:5" x14ac:dyDescent="0.25">
      <c r="B3" s="76" t="s">
        <v>68</v>
      </c>
      <c r="E3" s="104"/>
    </row>
    <row r="4" spans="1:5" x14ac:dyDescent="0.25">
      <c r="B4" s="75" t="s">
        <v>69</v>
      </c>
      <c r="E4" s="104"/>
    </row>
    <row r="5" spans="1:5" x14ac:dyDescent="0.25">
      <c r="B5" s="75" t="s">
        <v>70</v>
      </c>
      <c r="E5" s="104"/>
    </row>
    <row r="6" spans="1:5" x14ac:dyDescent="0.25">
      <c r="B6" s="75" t="s">
        <v>71</v>
      </c>
      <c r="E6" s="104"/>
    </row>
    <row r="7" spans="1:5" x14ac:dyDescent="0.25">
      <c r="E7" s="104"/>
    </row>
    <row r="8" spans="1:5" x14ac:dyDescent="0.25">
      <c r="E8" s="104"/>
    </row>
    <row r="9" spans="1:5" x14ac:dyDescent="0.25">
      <c r="B9" s="14" t="s">
        <v>72</v>
      </c>
      <c r="E9" s="104"/>
    </row>
    <row r="10" spans="1:5" x14ac:dyDescent="0.25">
      <c r="B10" s="77" t="s">
        <v>73</v>
      </c>
      <c r="E10" s="104"/>
    </row>
    <row r="11" spans="1:5" x14ac:dyDescent="0.25">
      <c r="B11" s="77" t="s">
        <v>74</v>
      </c>
      <c r="E11" s="104"/>
    </row>
    <row r="12" spans="1:5" x14ac:dyDescent="0.25">
      <c r="E12" s="104"/>
    </row>
    <row r="13" spans="1:5" x14ac:dyDescent="0.25">
      <c r="A13" s="77" t="s">
        <v>163</v>
      </c>
    </row>
    <row r="14" spans="1:5" ht="26.25" customHeight="1" x14ac:dyDescent="0.25">
      <c r="A14" s="144" t="s">
        <v>145</v>
      </c>
      <c r="B14" s="145"/>
      <c r="C14" s="145"/>
      <c r="D14" s="145"/>
      <c r="E14" s="145"/>
    </row>
    <row r="15" spans="1:5" x14ac:dyDescent="0.25">
      <c r="A15" s="135"/>
    </row>
    <row r="16" spans="1:5" x14ac:dyDescent="0.25">
      <c r="A16" s="135" t="s">
        <v>146</v>
      </c>
      <c r="E16" s="141" t="s">
        <v>164</v>
      </c>
    </row>
    <row r="17" spans="1:5" x14ac:dyDescent="0.25">
      <c r="A17" s="139" t="s">
        <v>148</v>
      </c>
      <c r="B17" s="139"/>
      <c r="C17" s="139"/>
      <c r="D17" s="139"/>
    </row>
    <row r="18" spans="1:5" ht="30.75" customHeight="1" x14ac:dyDescent="0.25">
      <c r="A18" s="140" t="s">
        <v>160</v>
      </c>
      <c r="B18" s="140"/>
      <c r="C18" s="140"/>
      <c r="D18" s="140"/>
    </row>
    <row r="19" spans="1:5" x14ac:dyDescent="0.25">
      <c r="A19" s="139" t="s">
        <v>149</v>
      </c>
      <c r="B19" s="139"/>
      <c r="C19" s="139"/>
      <c r="D19" s="139"/>
    </row>
    <row r="20" spans="1:5" x14ac:dyDescent="0.25">
      <c r="A20" s="135" t="s">
        <v>150</v>
      </c>
      <c r="E20" s="141" t="s">
        <v>147</v>
      </c>
    </row>
    <row r="21" spans="1:5" ht="57" customHeight="1" x14ac:dyDescent="0.25">
      <c r="A21" s="142" t="s">
        <v>165</v>
      </c>
      <c r="B21" s="142"/>
      <c r="C21" s="142"/>
      <c r="D21" s="142"/>
      <c r="E21" s="104"/>
    </row>
    <row r="22" spans="1:5" x14ac:dyDescent="0.25">
      <c r="A22" s="136" t="s">
        <v>93</v>
      </c>
      <c r="E22" s="143">
        <v>1250</v>
      </c>
    </row>
    <row r="23" spans="1:5" x14ac:dyDescent="0.25">
      <c r="A23" s="136" t="s">
        <v>151</v>
      </c>
      <c r="E23" s="143">
        <f>E22*20/100</f>
        <v>250</v>
      </c>
    </row>
    <row r="24" spans="1:5" x14ac:dyDescent="0.25">
      <c r="A24" s="136" t="s">
        <v>152</v>
      </c>
      <c r="E24" s="143">
        <f>E22+E23</f>
        <v>1500</v>
      </c>
    </row>
    <row r="25" spans="1:5" x14ac:dyDescent="0.25">
      <c r="A25" s="137"/>
    </row>
    <row r="26" spans="1:5" x14ac:dyDescent="0.25">
      <c r="A26" s="138" t="s">
        <v>153</v>
      </c>
      <c r="B26" s="135" t="s">
        <v>158</v>
      </c>
    </row>
    <row r="27" spans="1:5" x14ac:dyDescent="0.25">
      <c r="A27" s="146" t="s">
        <v>162</v>
      </c>
      <c r="B27" s="147" t="s">
        <v>159</v>
      </c>
      <c r="C27" s="147"/>
      <c r="D27" s="147"/>
      <c r="E27" s="147"/>
    </row>
    <row r="28" spans="1:5" x14ac:dyDescent="0.25">
      <c r="A28" s="4" t="s">
        <v>166</v>
      </c>
      <c r="B28" s="147"/>
      <c r="C28" s="147"/>
      <c r="D28" s="147"/>
      <c r="E28" s="147"/>
    </row>
    <row r="29" spans="1:5" ht="9.75" customHeight="1" x14ac:dyDescent="0.25">
      <c r="A29" s="4"/>
      <c r="B29" s="147"/>
      <c r="C29" s="147"/>
      <c r="D29" s="147"/>
      <c r="E29" s="147"/>
    </row>
    <row r="30" spans="1:5" x14ac:dyDescent="0.25">
      <c r="A30" s="135" t="s">
        <v>155</v>
      </c>
      <c r="B30" s="147"/>
      <c r="C30" s="147"/>
      <c r="D30" s="147"/>
      <c r="E30" s="147"/>
    </row>
    <row r="31" spans="1:5" x14ac:dyDescent="0.25">
      <c r="A31" s="4" t="s">
        <v>156</v>
      </c>
      <c r="B31" s="147"/>
      <c r="C31" s="147"/>
      <c r="D31" s="147"/>
      <c r="E31" s="147"/>
    </row>
    <row r="32" spans="1:5" ht="9.75" customHeight="1" x14ac:dyDescent="0.25">
      <c r="A32" s="4"/>
      <c r="B32" s="146"/>
      <c r="C32" s="146"/>
      <c r="D32" s="146"/>
      <c r="E32" s="146"/>
    </row>
    <row r="33" spans="1:5" x14ac:dyDescent="0.25">
      <c r="A33" s="135" t="s">
        <v>56</v>
      </c>
    </row>
    <row r="34" spans="1:5" x14ac:dyDescent="0.25">
      <c r="A34" s="77" t="s">
        <v>157</v>
      </c>
    </row>
    <row r="35" spans="1:5" x14ac:dyDescent="0.25">
      <c r="A35" s="77"/>
    </row>
    <row r="36" spans="1:5" s="130" customFormat="1" x14ac:dyDescent="0.25">
      <c r="A36" s="128" t="s">
        <v>58</v>
      </c>
      <c r="B36" s="128"/>
      <c r="C36" s="129" t="s">
        <v>138</v>
      </c>
      <c r="D36" s="3"/>
      <c r="E36" s="3"/>
    </row>
    <row r="37" spans="1:5" s="130" customFormat="1" x14ac:dyDescent="0.25">
      <c r="A37" s="131" t="s">
        <v>59</v>
      </c>
      <c r="B37" s="131"/>
      <c r="C37" s="129" t="s">
        <v>139</v>
      </c>
      <c r="D37" s="3"/>
      <c r="E37" s="3"/>
    </row>
    <row r="38" spans="1:5" s="130" customFormat="1" x14ac:dyDescent="0.25">
      <c r="A38" s="131" t="s">
        <v>61</v>
      </c>
      <c r="B38" s="131"/>
      <c r="C38" s="129" t="s">
        <v>143</v>
      </c>
      <c r="D38" s="3"/>
      <c r="E38" s="3"/>
    </row>
    <row r="39" spans="1:5" s="130" customFormat="1" x14ac:dyDescent="0.25">
      <c r="A39" s="129" t="s">
        <v>141</v>
      </c>
      <c r="B39" s="132"/>
      <c r="E39" s="133"/>
    </row>
    <row r="40" spans="1:5" s="130" customFormat="1" x14ac:dyDescent="0.25">
      <c r="A40" s="129" t="s">
        <v>142</v>
      </c>
      <c r="B40" s="134"/>
      <c r="E40" s="133"/>
    </row>
    <row r="41" spans="1:5" x14ac:dyDescent="0.25">
      <c r="A41" s="77"/>
    </row>
    <row r="44" spans="1:5" x14ac:dyDescent="0.25">
      <c r="A44" s="77"/>
    </row>
  </sheetData>
  <mergeCells count="9">
    <mergeCell ref="A36:B36"/>
    <mergeCell ref="A37:B37"/>
    <mergeCell ref="A38:B38"/>
    <mergeCell ref="A14:E14"/>
    <mergeCell ref="A17:D17"/>
    <mergeCell ref="A18:D18"/>
    <mergeCell ref="A19:D19"/>
    <mergeCell ref="A21:D21"/>
    <mergeCell ref="B27:E31"/>
  </mergeCells>
  <pageMargins left="0.47" right="0.28000000000000003"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2" workbookViewId="0">
      <selection activeCell="A18" sqref="A18:C18"/>
    </sheetView>
  </sheetViews>
  <sheetFormatPr baseColWidth="10" defaultRowHeight="15" x14ac:dyDescent="0.25"/>
  <cols>
    <col min="1" max="1" width="43.42578125" customWidth="1"/>
    <col min="5" max="5" width="17.42578125" style="104" customWidth="1"/>
  </cols>
  <sheetData>
    <row r="1" spans="1:5" x14ac:dyDescent="0.25">
      <c r="B1" s="75" t="s">
        <v>66</v>
      </c>
    </row>
    <row r="2" spans="1:5" x14ac:dyDescent="0.25">
      <c r="B2" s="75" t="s">
        <v>67</v>
      </c>
    </row>
    <row r="3" spans="1:5" x14ac:dyDescent="0.25">
      <c r="B3" s="76" t="s">
        <v>68</v>
      </c>
    </row>
    <row r="4" spans="1:5" x14ac:dyDescent="0.25">
      <c r="B4" s="75" t="s">
        <v>69</v>
      </c>
    </row>
    <row r="5" spans="1:5" x14ac:dyDescent="0.25">
      <c r="B5" s="75" t="s">
        <v>70</v>
      </c>
    </row>
    <row r="6" spans="1:5" x14ac:dyDescent="0.25">
      <c r="B6" s="75" t="s">
        <v>71</v>
      </c>
    </row>
    <row r="9" spans="1:5" x14ac:dyDescent="0.25">
      <c r="B9" s="14" t="s">
        <v>72</v>
      </c>
    </row>
    <row r="10" spans="1:5" x14ac:dyDescent="0.25">
      <c r="B10" s="77" t="s">
        <v>73</v>
      </c>
    </row>
    <row r="11" spans="1:5" x14ac:dyDescent="0.25">
      <c r="B11" s="77" t="s">
        <v>74</v>
      </c>
    </row>
    <row r="13" spans="1:5" x14ac:dyDescent="0.25">
      <c r="A13" s="77" t="s">
        <v>167</v>
      </c>
    </row>
    <row r="14" spans="1:5" ht="26.25" customHeight="1" x14ac:dyDescent="0.25">
      <c r="A14" s="144" t="s">
        <v>145</v>
      </c>
      <c r="B14" s="145"/>
      <c r="C14" s="145"/>
      <c r="D14" s="145"/>
      <c r="E14" s="145"/>
    </row>
    <row r="15" spans="1:5" x14ac:dyDescent="0.25">
      <c r="A15" s="135"/>
    </row>
    <row r="16" spans="1:5" x14ac:dyDescent="0.25">
      <c r="A16" s="135" t="s">
        <v>146</v>
      </c>
      <c r="E16" s="150">
        <v>1900</v>
      </c>
    </row>
    <row r="17" spans="1:5" ht="38.25" customHeight="1" x14ac:dyDescent="0.25">
      <c r="A17" s="140" t="s">
        <v>148</v>
      </c>
      <c r="B17" s="140"/>
      <c r="C17" s="140"/>
      <c r="D17" s="149">
        <v>500</v>
      </c>
    </row>
    <row r="18" spans="1:5" ht="138" customHeight="1" x14ac:dyDescent="0.25">
      <c r="A18" s="153" t="s">
        <v>169</v>
      </c>
      <c r="B18" s="153"/>
      <c r="C18" s="153"/>
      <c r="D18" s="148" t="s">
        <v>168</v>
      </c>
    </row>
    <row r="19" spans="1:5" x14ac:dyDescent="0.25">
      <c r="A19" s="136" t="s">
        <v>93</v>
      </c>
      <c r="E19" s="143">
        <f>E16</f>
        <v>1900</v>
      </c>
    </row>
    <row r="20" spans="1:5" x14ac:dyDescent="0.25">
      <c r="A20" s="136" t="s">
        <v>151</v>
      </c>
      <c r="E20" s="143">
        <f>E19*20/100</f>
        <v>380</v>
      </c>
    </row>
    <row r="21" spans="1:5" x14ac:dyDescent="0.25">
      <c r="A21" s="136" t="s">
        <v>152</v>
      </c>
      <c r="E21" s="143">
        <f>E19+E20</f>
        <v>2280</v>
      </c>
    </row>
    <row r="22" spans="1:5" x14ac:dyDescent="0.25">
      <c r="A22" s="137"/>
    </row>
    <row r="23" spans="1:5" x14ac:dyDescent="0.25">
      <c r="A23" s="138" t="s">
        <v>153</v>
      </c>
      <c r="B23" s="135" t="s">
        <v>158</v>
      </c>
    </row>
    <row r="24" spans="1:5" x14ac:dyDescent="0.25">
      <c r="A24" s="146" t="s">
        <v>162</v>
      </c>
      <c r="B24" s="147" t="s">
        <v>159</v>
      </c>
      <c r="C24" s="147"/>
      <c r="D24" s="147"/>
      <c r="E24" s="147"/>
    </row>
    <row r="25" spans="1:5" x14ac:dyDescent="0.25">
      <c r="A25" s="4" t="s">
        <v>170</v>
      </c>
      <c r="B25" s="147"/>
      <c r="C25" s="147"/>
      <c r="D25" s="147"/>
      <c r="E25" s="147"/>
    </row>
    <row r="26" spans="1:5" ht="9.75" customHeight="1" x14ac:dyDescent="0.25">
      <c r="A26" s="4"/>
      <c r="B26" s="147"/>
      <c r="C26" s="147"/>
      <c r="D26" s="147"/>
      <c r="E26" s="147"/>
    </row>
    <row r="27" spans="1:5" x14ac:dyDescent="0.25">
      <c r="A27" s="135" t="s">
        <v>155</v>
      </c>
      <c r="B27" s="147"/>
      <c r="C27" s="147"/>
      <c r="D27" s="147"/>
      <c r="E27" s="147"/>
    </row>
    <row r="28" spans="1:5" x14ac:dyDescent="0.25">
      <c r="A28" s="4" t="s">
        <v>156</v>
      </c>
      <c r="B28" s="147"/>
      <c r="C28" s="147"/>
      <c r="D28" s="147"/>
      <c r="E28" s="147"/>
    </row>
    <row r="29" spans="1:5" ht="9.75" customHeight="1" x14ac:dyDescent="0.25">
      <c r="A29" s="4"/>
      <c r="B29" s="146"/>
      <c r="C29" s="146"/>
      <c r="D29" s="146"/>
      <c r="E29" s="151"/>
    </row>
    <row r="30" spans="1:5" x14ac:dyDescent="0.25">
      <c r="A30" s="135" t="s">
        <v>56</v>
      </c>
    </row>
    <row r="31" spans="1:5" x14ac:dyDescent="0.25">
      <c r="A31" s="77" t="s">
        <v>157</v>
      </c>
    </row>
    <row r="32" spans="1:5" x14ac:dyDescent="0.25">
      <c r="A32" s="77"/>
    </row>
    <row r="33" spans="1:5" s="130" customFormat="1" x14ac:dyDescent="0.25">
      <c r="A33" s="128" t="s">
        <v>58</v>
      </c>
      <c r="B33" s="128"/>
      <c r="C33" s="129" t="s">
        <v>138</v>
      </c>
      <c r="D33" s="3"/>
      <c r="E33" s="152"/>
    </row>
    <row r="34" spans="1:5" s="130" customFormat="1" x14ac:dyDescent="0.25">
      <c r="A34" s="131" t="s">
        <v>59</v>
      </c>
      <c r="B34" s="131"/>
      <c r="C34" s="129" t="s">
        <v>139</v>
      </c>
      <c r="D34" s="3"/>
      <c r="E34" s="152"/>
    </row>
    <row r="35" spans="1:5" s="130" customFormat="1" x14ac:dyDescent="0.25">
      <c r="A35" s="131" t="s">
        <v>61</v>
      </c>
      <c r="B35" s="131"/>
      <c r="C35" s="129" t="s">
        <v>143</v>
      </c>
      <c r="D35" s="3"/>
      <c r="E35" s="152"/>
    </row>
    <row r="36" spans="1:5" s="130" customFormat="1" x14ac:dyDescent="0.25">
      <c r="A36" s="129" t="s">
        <v>141</v>
      </c>
      <c r="B36" s="132"/>
      <c r="E36" s="133"/>
    </row>
    <row r="37" spans="1:5" s="130" customFormat="1" x14ac:dyDescent="0.25">
      <c r="A37" s="129" t="s">
        <v>142</v>
      </c>
      <c r="B37" s="134"/>
      <c r="E37" s="133"/>
    </row>
    <row r="38" spans="1:5" x14ac:dyDescent="0.25">
      <c r="A38" s="77"/>
    </row>
    <row r="41" spans="1:5" x14ac:dyDescent="0.25">
      <c r="A41" s="77"/>
    </row>
  </sheetData>
  <mergeCells count="7">
    <mergeCell ref="A33:B33"/>
    <mergeCell ref="A34:B34"/>
    <mergeCell ref="A35:B35"/>
    <mergeCell ref="A17:C17"/>
    <mergeCell ref="A18:C18"/>
    <mergeCell ref="A14:E14"/>
    <mergeCell ref="B24:E28"/>
  </mergeCells>
  <pageMargins left="0.47" right="0.28000000000000003"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4" workbookViewId="0">
      <selection activeCell="A18" sqref="A18:C18"/>
    </sheetView>
  </sheetViews>
  <sheetFormatPr baseColWidth="10" defaultRowHeight="15" x14ac:dyDescent="0.25"/>
  <cols>
    <col min="1" max="1" width="43.42578125" customWidth="1"/>
    <col min="5" max="5" width="17.42578125" style="104" customWidth="1"/>
  </cols>
  <sheetData>
    <row r="1" spans="1:5" x14ac:dyDescent="0.25">
      <c r="B1" s="75" t="s">
        <v>66</v>
      </c>
    </row>
    <row r="2" spans="1:5" x14ac:dyDescent="0.25">
      <c r="B2" s="75" t="s">
        <v>67</v>
      </c>
    </row>
    <row r="3" spans="1:5" x14ac:dyDescent="0.25">
      <c r="B3" s="76" t="s">
        <v>68</v>
      </c>
    </row>
    <row r="4" spans="1:5" x14ac:dyDescent="0.25">
      <c r="B4" s="75" t="s">
        <v>69</v>
      </c>
    </row>
    <row r="5" spans="1:5" x14ac:dyDescent="0.25">
      <c r="B5" s="75" t="s">
        <v>70</v>
      </c>
    </row>
    <row r="6" spans="1:5" x14ac:dyDescent="0.25">
      <c r="B6" s="75" t="s">
        <v>71</v>
      </c>
    </row>
    <row r="9" spans="1:5" x14ac:dyDescent="0.25">
      <c r="B9" s="14" t="s">
        <v>72</v>
      </c>
    </row>
    <row r="10" spans="1:5" x14ac:dyDescent="0.25">
      <c r="B10" s="77" t="s">
        <v>73</v>
      </c>
    </row>
    <row r="11" spans="1:5" x14ac:dyDescent="0.25">
      <c r="B11" s="77" t="s">
        <v>74</v>
      </c>
    </row>
    <row r="13" spans="1:5" x14ac:dyDescent="0.25">
      <c r="A13" s="77" t="s">
        <v>171</v>
      </c>
    </row>
    <row r="14" spans="1:5" ht="26.25" customHeight="1" x14ac:dyDescent="0.25">
      <c r="A14" s="144" t="s">
        <v>145</v>
      </c>
      <c r="B14" s="145"/>
      <c r="C14" s="145"/>
      <c r="D14" s="145"/>
      <c r="E14" s="145"/>
    </row>
    <row r="15" spans="1:5" x14ac:dyDescent="0.25">
      <c r="A15" s="135"/>
    </row>
    <row r="16" spans="1:5" x14ac:dyDescent="0.25">
      <c r="A16" s="138" t="s">
        <v>174</v>
      </c>
      <c r="E16" s="150">
        <f>D17+D18</f>
        <v>1200</v>
      </c>
    </row>
    <row r="17" spans="1:5" ht="38.25" customHeight="1" x14ac:dyDescent="0.25">
      <c r="A17" s="140" t="s">
        <v>148</v>
      </c>
      <c r="B17" s="140"/>
      <c r="C17" s="140"/>
      <c r="D17" s="154">
        <v>375</v>
      </c>
    </row>
    <row r="18" spans="1:5" ht="138" customHeight="1" x14ac:dyDescent="0.25">
      <c r="A18" s="153" t="s">
        <v>172</v>
      </c>
      <c r="B18" s="153"/>
      <c r="C18" s="153"/>
      <c r="D18" s="154">
        <v>825</v>
      </c>
    </row>
    <row r="19" spans="1:5" x14ac:dyDescent="0.25">
      <c r="A19" s="136" t="s">
        <v>93</v>
      </c>
      <c r="E19" s="143">
        <f>E16</f>
        <v>1200</v>
      </c>
    </row>
    <row r="20" spans="1:5" x14ac:dyDescent="0.25">
      <c r="A20" s="136" t="s">
        <v>151</v>
      </c>
      <c r="E20" s="143">
        <f>E19*20/100</f>
        <v>240</v>
      </c>
    </row>
    <row r="21" spans="1:5" x14ac:dyDescent="0.25">
      <c r="A21" s="136" t="s">
        <v>152</v>
      </c>
      <c r="E21" s="143">
        <f>E19+E20</f>
        <v>1440</v>
      </c>
    </row>
    <row r="22" spans="1:5" x14ac:dyDescent="0.25">
      <c r="A22" s="137"/>
    </row>
    <row r="23" spans="1:5" x14ac:dyDescent="0.25">
      <c r="A23" s="138" t="s">
        <v>153</v>
      </c>
      <c r="B23" s="135" t="s">
        <v>158</v>
      </c>
    </row>
    <row r="24" spans="1:5" x14ac:dyDescent="0.25">
      <c r="A24" s="4" t="s">
        <v>173</v>
      </c>
      <c r="B24" s="147" t="s">
        <v>159</v>
      </c>
      <c r="C24" s="147"/>
      <c r="D24" s="147"/>
      <c r="E24" s="147"/>
    </row>
    <row r="25" spans="1:5" x14ac:dyDescent="0.25">
      <c r="A25" s="4"/>
      <c r="B25" s="147"/>
      <c r="C25" s="147"/>
      <c r="D25" s="147"/>
      <c r="E25" s="147"/>
    </row>
    <row r="26" spans="1:5" x14ac:dyDescent="0.25">
      <c r="A26" s="135" t="s">
        <v>155</v>
      </c>
      <c r="B26" s="147"/>
      <c r="C26" s="147"/>
      <c r="D26" s="147"/>
      <c r="E26" s="147"/>
    </row>
    <row r="27" spans="1:5" x14ac:dyDescent="0.25">
      <c r="A27" s="4" t="s">
        <v>156</v>
      </c>
      <c r="B27" s="147"/>
      <c r="C27" s="147"/>
      <c r="D27" s="147"/>
      <c r="E27" s="147"/>
    </row>
    <row r="28" spans="1:5" x14ac:dyDescent="0.25">
      <c r="A28" s="4"/>
      <c r="B28" s="147"/>
      <c r="C28" s="147"/>
      <c r="D28" s="147"/>
      <c r="E28" s="147"/>
    </row>
    <row r="29" spans="1:5" ht="9.75" customHeight="1" x14ac:dyDescent="0.25">
      <c r="A29" s="135" t="s">
        <v>56</v>
      </c>
      <c r="B29" s="146"/>
      <c r="C29" s="146"/>
      <c r="D29" s="146"/>
      <c r="E29" s="151"/>
    </row>
    <row r="30" spans="1:5" x14ac:dyDescent="0.25">
      <c r="A30" s="77" t="s">
        <v>157</v>
      </c>
    </row>
    <row r="31" spans="1:5" x14ac:dyDescent="0.25">
      <c r="A31" s="77"/>
    </row>
    <row r="32" spans="1:5" x14ac:dyDescent="0.25">
      <c r="A32" s="132" t="s">
        <v>58</v>
      </c>
      <c r="C32" s="129" t="s">
        <v>138</v>
      </c>
      <c r="D32" s="3"/>
      <c r="E32" s="152"/>
    </row>
    <row r="33" spans="1:5" s="130" customFormat="1" x14ac:dyDescent="0.25">
      <c r="A33" s="3" t="s">
        <v>59</v>
      </c>
      <c r="B33" s="132"/>
      <c r="C33" s="129" t="s">
        <v>139</v>
      </c>
      <c r="D33" s="3"/>
      <c r="E33" s="152"/>
    </row>
    <row r="34" spans="1:5" s="130" customFormat="1" x14ac:dyDescent="0.25">
      <c r="A34" s="3" t="s">
        <v>61</v>
      </c>
      <c r="B34" s="3"/>
      <c r="C34" s="129" t="s">
        <v>143</v>
      </c>
      <c r="D34" s="3"/>
      <c r="E34" s="152"/>
    </row>
    <row r="35" spans="1:5" s="130" customFormat="1" x14ac:dyDescent="0.25">
      <c r="A35" s="129" t="s">
        <v>141</v>
      </c>
      <c r="B35" s="3"/>
      <c r="E35" s="133"/>
    </row>
    <row r="36" spans="1:5" s="130" customFormat="1" x14ac:dyDescent="0.25">
      <c r="A36" s="129" t="s">
        <v>142</v>
      </c>
      <c r="B36" s="132"/>
      <c r="E36" s="133"/>
    </row>
    <row r="37" spans="1:5" s="130" customFormat="1" x14ac:dyDescent="0.25">
      <c r="A37" s="77"/>
      <c r="B37" s="134"/>
      <c r="C37"/>
      <c r="D37"/>
      <c r="E37" s="104"/>
    </row>
    <row r="40" spans="1:5" x14ac:dyDescent="0.25">
      <c r="A40" s="77"/>
    </row>
  </sheetData>
  <mergeCells count="4">
    <mergeCell ref="A14:E14"/>
    <mergeCell ref="A17:C17"/>
    <mergeCell ref="A18:C18"/>
    <mergeCell ref="B24:E28"/>
  </mergeCells>
  <pageMargins left="0.47" right="0.28000000000000003"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9" workbookViewId="0">
      <selection activeCell="F24" sqref="F24"/>
    </sheetView>
  </sheetViews>
  <sheetFormatPr baseColWidth="10" defaultRowHeight="15" x14ac:dyDescent="0.25"/>
  <cols>
    <col min="1" max="1" width="43.42578125" customWidth="1"/>
    <col min="5" max="5" width="17.42578125" style="104" customWidth="1"/>
  </cols>
  <sheetData>
    <row r="1" spans="1:5" x14ac:dyDescent="0.25">
      <c r="B1" s="75" t="s">
        <v>66</v>
      </c>
    </row>
    <row r="2" spans="1:5" x14ac:dyDescent="0.25">
      <c r="B2" s="75" t="s">
        <v>67</v>
      </c>
    </row>
    <row r="3" spans="1:5" x14ac:dyDescent="0.25">
      <c r="B3" s="76" t="s">
        <v>68</v>
      </c>
    </row>
    <row r="4" spans="1:5" x14ac:dyDescent="0.25">
      <c r="B4" s="75" t="s">
        <v>69</v>
      </c>
    </row>
    <row r="5" spans="1:5" x14ac:dyDescent="0.25">
      <c r="B5" s="75" t="s">
        <v>70</v>
      </c>
    </row>
    <row r="6" spans="1:5" x14ac:dyDescent="0.25">
      <c r="B6" s="75" t="s">
        <v>71</v>
      </c>
    </row>
    <row r="9" spans="1:5" x14ac:dyDescent="0.25">
      <c r="B9" s="14" t="s">
        <v>72</v>
      </c>
    </row>
    <row r="10" spans="1:5" x14ac:dyDescent="0.25">
      <c r="B10" s="77" t="s">
        <v>73</v>
      </c>
    </row>
    <row r="11" spans="1:5" x14ac:dyDescent="0.25">
      <c r="B11" s="77" t="s">
        <v>74</v>
      </c>
    </row>
    <row r="13" spans="1:5" x14ac:dyDescent="0.25">
      <c r="A13" s="77" t="s">
        <v>175</v>
      </c>
    </row>
    <row r="14" spans="1:5" ht="26.25" customHeight="1" x14ac:dyDescent="0.25">
      <c r="A14" s="144" t="s">
        <v>145</v>
      </c>
      <c r="B14" s="145"/>
      <c r="C14" s="145"/>
      <c r="D14" s="145"/>
      <c r="E14" s="145"/>
    </row>
    <row r="15" spans="1:5" x14ac:dyDescent="0.25">
      <c r="A15" s="135"/>
    </row>
    <row r="16" spans="1:5" x14ac:dyDescent="0.25">
      <c r="A16" s="138" t="s">
        <v>176</v>
      </c>
      <c r="E16" s="150">
        <f>D17+D18</f>
        <v>520</v>
      </c>
    </row>
    <row r="17" spans="1:5" ht="38.25" customHeight="1" x14ac:dyDescent="0.25">
      <c r="A17" s="140" t="s">
        <v>148</v>
      </c>
      <c r="B17" s="140"/>
      <c r="C17" s="140"/>
      <c r="D17" s="154">
        <v>170</v>
      </c>
    </row>
    <row r="18" spans="1:5" ht="96.75" customHeight="1" x14ac:dyDescent="0.25">
      <c r="A18" s="153" t="s">
        <v>177</v>
      </c>
      <c r="B18" s="153"/>
      <c r="C18" s="153"/>
      <c r="D18" s="154">
        <v>350</v>
      </c>
    </row>
    <row r="19" spans="1:5" x14ac:dyDescent="0.25">
      <c r="A19" s="136" t="s">
        <v>93</v>
      </c>
      <c r="E19" s="143">
        <f>E16</f>
        <v>520</v>
      </c>
    </row>
    <row r="20" spans="1:5" x14ac:dyDescent="0.25">
      <c r="A20" s="136" t="s">
        <v>151</v>
      </c>
      <c r="E20" s="143">
        <f>E19*20/100</f>
        <v>104</v>
      </c>
    </row>
    <row r="21" spans="1:5" x14ac:dyDescent="0.25">
      <c r="A21" s="136" t="s">
        <v>152</v>
      </c>
      <c r="E21" s="143">
        <f>E19+E20</f>
        <v>624</v>
      </c>
    </row>
    <row r="22" spans="1:5" x14ac:dyDescent="0.25">
      <c r="A22" s="137"/>
    </row>
    <row r="23" spans="1:5" x14ac:dyDescent="0.25">
      <c r="A23" s="138" t="s">
        <v>153</v>
      </c>
      <c r="B23" s="135" t="s">
        <v>158</v>
      </c>
    </row>
    <row r="24" spans="1:5" x14ac:dyDescent="0.25">
      <c r="A24" s="4" t="s">
        <v>178</v>
      </c>
      <c r="B24" s="147" t="s">
        <v>159</v>
      </c>
      <c r="C24" s="147"/>
      <c r="D24" s="147"/>
      <c r="E24" s="147"/>
    </row>
    <row r="25" spans="1:5" x14ac:dyDescent="0.25">
      <c r="A25" s="4"/>
      <c r="B25" s="147"/>
      <c r="C25" s="147"/>
      <c r="D25" s="147"/>
      <c r="E25" s="147"/>
    </row>
    <row r="26" spans="1:5" x14ac:dyDescent="0.25">
      <c r="A26" s="135" t="s">
        <v>155</v>
      </c>
      <c r="B26" s="147"/>
      <c r="C26" s="147"/>
      <c r="D26" s="147"/>
      <c r="E26" s="147"/>
    </row>
    <row r="27" spans="1:5" x14ac:dyDescent="0.25">
      <c r="A27" s="4" t="s">
        <v>156</v>
      </c>
      <c r="B27" s="147"/>
      <c r="C27" s="147"/>
      <c r="D27" s="147"/>
      <c r="E27" s="147"/>
    </row>
    <row r="28" spans="1:5" x14ac:dyDescent="0.25">
      <c r="A28" s="4"/>
      <c r="B28" s="147"/>
      <c r="C28" s="147"/>
      <c r="D28" s="147"/>
      <c r="E28" s="147"/>
    </row>
    <row r="29" spans="1:5" ht="9.75" customHeight="1" x14ac:dyDescent="0.25">
      <c r="A29" s="135" t="s">
        <v>56</v>
      </c>
      <c r="B29" s="146"/>
      <c r="C29" s="146"/>
      <c r="D29" s="146"/>
      <c r="E29" s="151"/>
    </row>
    <row r="30" spans="1:5" x14ac:dyDescent="0.25">
      <c r="A30" s="77" t="s">
        <v>157</v>
      </c>
    </row>
    <row r="31" spans="1:5" x14ac:dyDescent="0.25">
      <c r="A31" s="77"/>
    </row>
    <row r="32" spans="1:5" x14ac:dyDescent="0.25">
      <c r="A32" s="132" t="s">
        <v>58</v>
      </c>
      <c r="C32" s="129" t="s">
        <v>138</v>
      </c>
      <c r="D32" s="3"/>
      <c r="E32" s="152"/>
    </row>
    <row r="33" spans="1:5" s="130" customFormat="1" x14ac:dyDescent="0.25">
      <c r="A33" s="3" t="s">
        <v>59</v>
      </c>
      <c r="B33" s="132"/>
      <c r="C33" s="129" t="s">
        <v>139</v>
      </c>
      <c r="D33" s="3"/>
      <c r="E33" s="152"/>
    </row>
    <row r="34" spans="1:5" s="130" customFormat="1" x14ac:dyDescent="0.25">
      <c r="A34" s="3" t="s">
        <v>61</v>
      </c>
      <c r="B34" s="3"/>
      <c r="C34" s="129" t="s">
        <v>143</v>
      </c>
      <c r="D34" s="3"/>
      <c r="E34" s="152"/>
    </row>
    <row r="35" spans="1:5" s="130" customFormat="1" x14ac:dyDescent="0.25">
      <c r="A35" s="129" t="s">
        <v>141</v>
      </c>
      <c r="B35" s="3"/>
      <c r="E35" s="133"/>
    </row>
    <row r="36" spans="1:5" s="130" customFormat="1" x14ac:dyDescent="0.25">
      <c r="A36" s="129" t="s">
        <v>142</v>
      </c>
      <c r="B36" s="132"/>
      <c r="E36" s="133"/>
    </row>
    <row r="37" spans="1:5" s="130" customFormat="1" x14ac:dyDescent="0.25">
      <c r="A37" s="77"/>
      <c r="B37" s="134"/>
      <c r="C37"/>
      <c r="D37"/>
      <c r="E37" s="104"/>
    </row>
    <row r="40" spans="1:5" x14ac:dyDescent="0.25">
      <c r="A40" s="77"/>
    </row>
  </sheetData>
  <mergeCells count="4">
    <mergeCell ref="A14:E14"/>
    <mergeCell ref="A17:C17"/>
    <mergeCell ref="A18:C18"/>
    <mergeCell ref="B24:E28"/>
  </mergeCells>
  <pageMargins left="0.47" right="0.28000000000000003"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topLeftCell="A12" workbookViewId="0">
      <selection activeCell="A25" sqref="A25:XFD25"/>
    </sheetView>
  </sheetViews>
  <sheetFormatPr baseColWidth="10" defaultRowHeight="15" x14ac:dyDescent="0.25"/>
  <cols>
    <col min="1" max="1" width="43.42578125" customWidth="1"/>
    <col min="5" max="5" width="17.42578125" style="104" customWidth="1"/>
  </cols>
  <sheetData>
    <row r="1" spans="1:5" x14ac:dyDescent="0.25">
      <c r="B1" s="75" t="s">
        <v>66</v>
      </c>
    </row>
    <row r="2" spans="1:5" x14ac:dyDescent="0.25">
      <c r="B2" s="75" t="s">
        <v>67</v>
      </c>
    </row>
    <row r="3" spans="1:5" x14ac:dyDescent="0.25">
      <c r="B3" s="76" t="s">
        <v>68</v>
      </c>
    </row>
    <row r="4" spans="1:5" x14ac:dyDescent="0.25">
      <c r="B4" s="75" t="s">
        <v>69</v>
      </c>
    </row>
    <row r="5" spans="1:5" x14ac:dyDescent="0.25">
      <c r="B5" s="75" t="s">
        <v>70</v>
      </c>
    </row>
    <row r="6" spans="1:5" x14ac:dyDescent="0.25">
      <c r="B6" s="75" t="s">
        <v>71</v>
      </c>
    </row>
    <row r="9" spans="1:5" x14ac:dyDescent="0.25">
      <c r="B9" s="14" t="s">
        <v>72</v>
      </c>
    </row>
    <row r="10" spans="1:5" x14ac:dyDescent="0.25">
      <c r="B10" s="77" t="s">
        <v>73</v>
      </c>
    </row>
    <row r="11" spans="1:5" x14ac:dyDescent="0.25">
      <c r="B11" s="77" t="s">
        <v>74</v>
      </c>
    </row>
    <row r="13" spans="1:5" x14ac:dyDescent="0.25">
      <c r="A13" s="77" t="s">
        <v>179</v>
      </c>
    </row>
    <row r="14" spans="1:5" x14ac:dyDescent="0.25">
      <c r="A14" s="77"/>
    </row>
    <row r="15" spans="1:5" ht="26.25" customHeight="1" x14ac:dyDescent="0.25">
      <c r="A15" s="123" t="s">
        <v>188</v>
      </c>
      <c r="B15" s="123"/>
      <c r="C15" s="123"/>
      <c r="D15" s="123"/>
      <c r="E15" s="123"/>
    </row>
    <row r="16" spans="1:5" x14ac:dyDescent="0.25">
      <c r="A16" s="135"/>
    </row>
    <row r="17" spans="1:5" ht="23.25" x14ac:dyDescent="0.35">
      <c r="A17" s="157" t="s">
        <v>185</v>
      </c>
      <c r="B17" s="158"/>
      <c r="C17" s="158"/>
      <c r="D17" s="159"/>
      <c r="E17" s="156" t="s">
        <v>80</v>
      </c>
    </row>
    <row r="18" spans="1:5" x14ac:dyDescent="0.25">
      <c r="A18" s="160" t="s">
        <v>180</v>
      </c>
      <c r="B18" s="117"/>
      <c r="C18" s="117"/>
      <c r="D18" s="119"/>
      <c r="E18" s="167"/>
    </row>
    <row r="19" spans="1:5" ht="70.5" customHeight="1" x14ac:dyDescent="0.25">
      <c r="A19" s="161" t="s">
        <v>181</v>
      </c>
      <c r="B19" s="162"/>
      <c r="C19" s="162"/>
      <c r="D19" s="163"/>
      <c r="E19" s="168">
        <v>500</v>
      </c>
    </row>
    <row r="20" spans="1:5" ht="33" customHeight="1" x14ac:dyDescent="0.25">
      <c r="A20" s="164" t="s">
        <v>182</v>
      </c>
      <c r="B20" s="165"/>
      <c r="C20" s="165"/>
      <c r="D20" s="166"/>
      <c r="E20" s="169">
        <v>350</v>
      </c>
    </row>
    <row r="21" spans="1:5" x14ac:dyDescent="0.25">
      <c r="A21" s="170" t="s">
        <v>93</v>
      </c>
      <c r="B21" s="171"/>
      <c r="C21" s="171"/>
      <c r="D21" s="172"/>
      <c r="E21" s="173">
        <f>E19+E20</f>
        <v>850</v>
      </c>
    </row>
    <row r="22" spans="1:5" x14ac:dyDescent="0.25">
      <c r="A22" s="170" t="s">
        <v>151</v>
      </c>
      <c r="B22" s="171"/>
      <c r="C22" s="171"/>
      <c r="D22" s="172"/>
      <c r="E22" s="173">
        <f>E21*20/100</f>
        <v>170</v>
      </c>
    </row>
    <row r="23" spans="1:5" x14ac:dyDescent="0.25">
      <c r="A23" s="170" t="s">
        <v>152</v>
      </c>
      <c r="B23" s="171"/>
      <c r="C23" s="171"/>
      <c r="D23" s="172"/>
      <c r="E23" s="173">
        <f>E21+E22</f>
        <v>1020</v>
      </c>
    </row>
    <row r="24" spans="1:5" x14ac:dyDescent="0.25">
      <c r="A24" s="136"/>
      <c r="E24" s="143"/>
    </row>
    <row r="25" spans="1:5" ht="43.5" customHeight="1" x14ac:dyDescent="0.25">
      <c r="A25" s="155" t="s">
        <v>184</v>
      </c>
      <c r="B25" s="155"/>
      <c r="C25" s="155"/>
      <c r="D25" s="155"/>
      <c r="E25" s="155"/>
    </row>
    <row r="26" spans="1:5" x14ac:dyDescent="0.25">
      <c r="A26" s="136"/>
      <c r="E26" s="143"/>
    </row>
    <row r="27" spans="1:5" x14ac:dyDescent="0.25">
      <c r="A27" s="137"/>
    </row>
    <row r="28" spans="1:5" x14ac:dyDescent="0.25">
      <c r="A28" s="138" t="s">
        <v>153</v>
      </c>
      <c r="B28" s="135" t="s">
        <v>158</v>
      </c>
    </row>
    <row r="29" spans="1:5" x14ac:dyDescent="0.25">
      <c r="A29" s="4" t="s">
        <v>183</v>
      </c>
      <c r="B29" s="147" t="s">
        <v>159</v>
      </c>
      <c r="C29" s="147"/>
      <c r="D29" s="147"/>
      <c r="E29" s="147"/>
    </row>
    <row r="30" spans="1:5" x14ac:dyDescent="0.25">
      <c r="A30" s="4"/>
      <c r="B30" s="147"/>
      <c r="C30" s="147"/>
      <c r="D30" s="147"/>
      <c r="E30" s="147"/>
    </row>
    <row r="31" spans="1:5" x14ac:dyDescent="0.25">
      <c r="A31" s="135" t="s">
        <v>155</v>
      </c>
      <c r="B31" s="147"/>
      <c r="C31" s="147"/>
      <c r="D31" s="147"/>
      <c r="E31" s="147"/>
    </row>
    <row r="32" spans="1:5" x14ac:dyDescent="0.25">
      <c r="A32" s="4" t="s">
        <v>156</v>
      </c>
      <c r="B32" s="147"/>
      <c r="C32" s="147"/>
      <c r="D32" s="147"/>
      <c r="E32" s="147"/>
    </row>
    <row r="33" spans="1:5" x14ac:dyDescent="0.25">
      <c r="A33" s="4"/>
      <c r="B33" s="147"/>
      <c r="C33" s="147"/>
      <c r="D33" s="147"/>
      <c r="E33" s="147"/>
    </row>
    <row r="34" spans="1:5" ht="9.75" customHeight="1" x14ac:dyDescent="0.25">
      <c r="A34" s="135" t="s">
        <v>56</v>
      </c>
      <c r="B34" s="146"/>
      <c r="C34" s="146"/>
      <c r="D34" s="146"/>
      <c r="E34" s="151"/>
    </row>
    <row r="35" spans="1:5" x14ac:dyDescent="0.25">
      <c r="A35" s="77" t="s">
        <v>157</v>
      </c>
    </row>
    <row r="36" spans="1:5" x14ac:dyDescent="0.25">
      <c r="A36" s="77"/>
    </row>
    <row r="37" spans="1:5" x14ac:dyDescent="0.25">
      <c r="A37" s="132" t="s">
        <v>58</v>
      </c>
      <c r="C37" s="129" t="s">
        <v>138</v>
      </c>
      <c r="D37" s="3"/>
      <c r="E37" s="152"/>
    </row>
    <row r="38" spans="1:5" s="130" customFormat="1" x14ac:dyDescent="0.25">
      <c r="A38" s="3" t="s">
        <v>59</v>
      </c>
      <c r="B38" s="132"/>
      <c r="C38" s="129" t="s">
        <v>139</v>
      </c>
      <c r="D38" s="3"/>
      <c r="E38" s="152"/>
    </row>
    <row r="39" spans="1:5" s="130" customFormat="1" x14ac:dyDescent="0.25">
      <c r="A39" s="3" t="s">
        <v>61</v>
      </c>
      <c r="B39" s="3"/>
      <c r="C39" s="129" t="s">
        <v>143</v>
      </c>
      <c r="D39" s="3"/>
      <c r="E39" s="152"/>
    </row>
    <row r="40" spans="1:5" s="130" customFormat="1" x14ac:dyDescent="0.25">
      <c r="A40" s="129" t="s">
        <v>141</v>
      </c>
      <c r="B40" s="3"/>
      <c r="E40" s="133"/>
    </row>
    <row r="41" spans="1:5" s="130" customFormat="1" x14ac:dyDescent="0.25">
      <c r="A41" s="129" t="s">
        <v>142</v>
      </c>
      <c r="B41" s="132"/>
      <c r="E41" s="133"/>
    </row>
    <row r="42" spans="1:5" s="130" customFormat="1" x14ac:dyDescent="0.25">
      <c r="A42" s="77"/>
      <c r="B42" s="134"/>
      <c r="C42"/>
      <c r="D42"/>
      <c r="E42" s="104"/>
    </row>
    <row r="45" spans="1:5" x14ac:dyDescent="0.25">
      <c r="A45" s="77"/>
    </row>
  </sheetData>
  <mergeCells count="9">
    <mergeCell ref="A23:D23"/>
    <mergeCell ref="A15:E15"/>
    <mergeCell ref="B29:E33"/>
    <mergeCell ref="A19:D19"/>
    <mergeCell ref="A20:D20"/>
    <mergeCell ref="A25:E25"/>
    <mergeCell ref="A17:D17"/>
    <mergeCell ref="A21:D21"/>
    <mergeCell ref="A22:D22"/>
  </mergeCells>
  <pageMargins left="0.47" right="0.28000000000000003"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tabSelected="1" topLeftCell="A13" workbookViewId="0">
      <selection activeCell="E19" sqref="E19"/>
    </sheetView>
  </sheetViews>
  <sheetFormatPr baseColWidth="10" defaultRowHeight="15" x14ac:dyDescent="0.25"/>
  <cols>
    <col min="1" max="1" width="43.42578125" customWidth="1"/>
    <col min="2" max="2" width="9" customWidth="1"/>
    <col min="3" max="4" width="14.28515625" customWidth="1"/>
    <col min="5" max="5" width="14.28515625" style="104" customWidth="1"/>
  </cols>
  <sheetData>
    <row r="1" spans="1:5" x14ac:dyDescent="0.25">
      <c r="B1" s="75" t="s">
        <v>66</v>
      </c>
    </row>
    <row r="2" spans="1:5" x14ac:dyDescent="0.25">
      <c r="B2" s="75" t="s">
        <v>67</v>
      </c>
    </row>
    <row r="3" spans="1:5" x14ac:dyDescent="0.25">
      <c r="B3" s="76" t="s">
        <v>68</v>
      </c>
    </row>
    <row r="4" spans="1:5" x14ac:dyDescent="0.25">
      <c r="B4" s="75" t="s">
        <v>69</v>
      </c>
    </row>
    <row r="5" spans="1:5" x14ac:dyDescent="0.25">
      <c r="B5" s="75" t="s">
        <v>70</v>
      </c>
    </row>
    <row r="6" spans="1:5" x14ac:dyDescent="0.25">
      <c r="B6" s="75" t="s">
        <v>71</v>
      </c>
    </row>
    <row r="9" spans="1:5" x14ac:dyDescent="0.25">
      <c r="B9" s="14" t="s">
        <v>72</v>
      </c>
    </row>
    <row r="10" spans="1:5" x14ac:dyDescent="0.25">
      <c r="B10" s="77" t="s">
        <v>73</v>
      </c>
    </row>
    <row r="11" spans="1:5" x14ac:dyDescent="0.25">
      <c r="B11" s="77" t="s">
        <v>74</v>
      </c>
    </row>
    <row r="13" spans="1:5" x14ac:dyDescent="0.25">
      <c r="A13" s="77" t="s">
        <v>186</v>
      </c>
    </row>
    <row r="14" spans="1:5" x14ac:dyDescent="0.25">
      <c r="A14" s="77"/>
    </row>
    <row r="15" spans="1:5" ht="21" x14ac:dyDescent="0.25">
      <c r="A15" s="123" t="s">
        <v>187</v>
      </c>
      <c r="B15" s="123"/>
      <c r="C15" s="123"/>
      <c r="D15" s="123"/>
      <c r="E15" s="123"/>
    </row>
    <row r="16" spans="1:5" x14ac:dyDescent="0.25">
      <c r="A16" s="135"/>
    </row>
    <row r="17" spans="1:5" ht="23.25" x14ac:dyDescent="0.35">
      <c r="A17" s="174" t="s">
        <v>190</v>
      </c>
      <c r="B17" s="175"/>
      <c r="C17" s="179" t="s">
        <v>192</v>
      </c>
      <c r="D17" s="180" t="s">
        <v>191</v>
      </c>
      <c r="E17" s="179" t="s">
        <v>193</v>
      </c>
    </row>
    <row r="18" spans="1:5" x14ac:dyDescent="0.25">
      <c r="A18" s="14" t="s">
        <v>189</v>
      </c>
      <c r="B18" s="117"/>
      <c r="C18" s="178"/>
      <c r="D18" s="119"/>
      <c r="E18" s="167"/>
    </row>
    <row r="19" spans="1:5" ht="45" customHeight="1" x14ac:dyDescent="0.25">
      <c r="A19" s="97" t="s">
        <v>194</v>
      </c>
      <c r="B19" s="98"/>
      <c r="C19" s="183">
        <v>5</v>
      </c>
      <c r="D19" s="184">
        <v>60</v>
      </c>
      <c r="E19" s="184">
        <f>C19*D19</f>
        <v>300</v>
      </c>
    </row>
    <row r="20" spans="1:5" ht="45" customHeight="1" x14ac:dyDescent="0.25">
      <c r="A20" s="176" t="s">
        <v>195</v>
      </c>
      <c r="B20" s="177"/>
      <c r="C20" s="181">
        <v>2</v>
      </c>
      <c r="D20" s="182">
        <v>70</v>
      </c>
      <c r="E20" s="184">
        <f>C20*D20</f>
        <v>140</v>
      </c>
    </row>
    <row r="21" spans="1:5" x14ac:dyDescent="0.25">
      <c r="A21" s="170" t="s">
        <v>93</v>
      </c>
      <c r="B21" s="171"/>
      <c r="C21" s="171"/>
      <c r="D21" s="172"/>
      <c r="E21" s="173">
        <f>E19+E20</f>
        <v>440</v>
      </c>
    </row>
    <row r="22" spans="1:5" x14ac:dyDescent="0.25">
      <c r="A22" s="170" t="s">
        <v>151</v>
      </c>
      <c r="B22" s="171"/>
      <c r="C22" s="171"/>
      <c r="D22" s="172"/>
      <c r="E22" s="173">
        <f>E21*20/100</f>
        <v>88</v>
      </c>
    </row>
    <row r="23" spans="1:5" x14ac:dyDescent="0.25">
      <c r="A23" s="170" t="s">
        <v>152</v>
      </c>
      <c r="B23" s="171"/>
      <c r="C23" s="171"/>
      <c r="D23" s="172"/>
      <c r="E23" s="173">
        <f>E21+E22</f>
        <v>528</v>
      </c>
    </row>
    <row r="24" spans="1:5" x14ac:dyDescent="0.25">
      <c r="A24" s="136"/>
      <c r="E24" s="143"/>
    </row>
    <row r="25" spans="1:5" ht="50.25" customHeight="1" x14ac:dyDescent="0.25">
      <c r="A25" s="155" t="s">
        <v>196</v>
      </c>
      <c r="B25" s="155"/>
      <c r="C25" s="155"/>
      <c r="D25" s="155"/>
      <c r="E25" s="155"/>
    </row>
    <row r="26" spans="1:5" x14ac:dyDescent="0.25">
      <c r="A26" s="136"/>
      <c r="E26" s="143"/>
    </row>
    <row r="27" spans="1:5" x14ac:dyDescent="0.25">
      <c r="A27" s="137"/>
    </row>
    <row r="28" spans="1:5" x14ac:dyDescent="0.25">
      <c r="A28" s="138" t="s">
        <v>153</v>
      </c>
      <c r="B28" s="135" t="s">
        <v>158</v>
      </c>
    </row>
    <row r="29" spans="1:5" x14ac:dyDescent="0.25">
      <c r="A29" s="4" t="s">
        <v>183</v>
      </c>
      <c r="B29" s="147" t="s">
        <v>159</v>
      </c>
      <c r="C29" s="147"/>
      <c r="D29" s="147"/>
      <c r="E29" s="147"/>
    </row>
    <row r="30" spans="1:5" x14ac:dyDescent="0.25">
      <c r="A30" s="4"/>
      <c r="B30" s="147"/>
      <c r="C30" s="147"/>
      <c r="D30" s="147"/>
      <c r="E30" s="147"/>
    </row>
    <row r="31" spans="1:5" x14ac:dyDescent="0.25">
      <c r="A31" s="135" t="s">
        <v>155</v>
      </c>
      <c r="B31" s="147"/>
      <c r="C31" s="147"/>
      <c r="D31" s="147"/>
      <c r="E31" s="147"/>
    </row>
    <row r="32" spans="1:5" x14ac:dyDescent="0.25">
      <c r="A32" s="4" t="s">
        <v>156</v>
      </c>
      <c r="B32" s="147"/>
      <c r="C32" s="147"/>
      <c r="D32" s="147"/>
      <c r="E32" s="147"/>
    </row>
    <row r="33" spans="1:5" x14ac:dyDescent="0.25">
      <c r="A33" s="4"/>
      <c r="B33" s="147"/>
      <c r="C33" s="147"/>
      <c r="D33" s="147"/>
      <c r="E33" s="147"/>
    </row>
    <row r="34" spans="1:5" x14ac:dyDescent="0.25">
      <c r="A34" s="135" t="s">
        <v>56</v>
      </c>
      <c r="B34" s="146"/>
      <c r="C34" s="146"/>
      <c r="D34" s="146"/>
      <c r="E34" s="151"/>
    </row>
    <row r="35" spans="1:5" x14ac:dyDescent="0.25">
      <c r="A35" s="77" t="s">
        <v>157</v>
      </c>
    </row>
    <row r="36" spans="1:5" x14ac:dyDescent="0.25">
      <c r="A36" s="77"/>
    </row>
    <row r="37" spans="1:5" x14ac:dyDescent="0.25">
      <c r="A37" s="132" t="s">
        <v>58</v>
      </c>
      <c r="C37" s="129" t="s">
        <v>138</v>
      </c>
      <c r="D37" s="3"/>
      <c r="E37" s="152"/>
    </row>
    <row r="38" spans="1:5" x14ac:dyDescent="0.25">
      <c r="A38" s="3" t="s">
        <v>59</v>
      </c>
      <c r="B38" s="132"/>
      <c r="C38" s="129" t="s">
        <v>139</v>
      </c>
      <c r="D38" s="3"/>
      <c r="E38" s="152"/>
    </row>
    <row r="39" spans="1:5" x14ac:dyDescent="0.25">
      <c r="A39" s="3" t="s">
        <v>61</v>
      </c>
      <c r="B39" s="3"/>
      <c r="C39" s="129" t="s">
        <v>143</v>
      </c>
      <c r="D39" s="3"/>
      <c r="E39" s="152"/>
    </row>
    <row r="40" spans="1:5" x14ac:dyDescent="0.25">
      <c r="A40" s="129" t="s">
        <v>141</v>
      </c>
      <c r="B40" s="3"/>
      <c r="C40" s="130"/>
      <c r="D40" s="130"/>
      <c r="E40" s="133"/>
    </row>
    <row r="41" spans="1:5" x14ac:dyDescent="0.25">
      <c r="A41" s="129" t="s">
        <v>142</v>
      </c>
      <c r="B41" s="132"/>
      <c r="C41" s="130"/>
      <c r="D41" s="130"/>
      <c r="E41" s="133"/>
    </row>
    <row r="42" spans="1:5" x14ac:dyDescent="0.25">
      <c r="A42" s="77"/>
      <c r="B42" s="134"/>
    </row>
    <row r="45" spans="1:5" x14ac:dyDescent="0.25">
      <c r="A45" s="77"/>
    </row>
  </sheetData>
  <mergeCells count="7">
    <mergeCell ref="A23:D23"/>
    <mergeCell ref="A25:E25"/>
    <mergeCell ref="B29:E33"/>
    <mergeCell ref="A19:B19"/>
    <mergeCell ref="A15:E15"/>
    <mergeCell ref="A21:D21"/>
    <mergeCell ref="A22:D22"/>
  </mergeCells>
  <pageMargins left="0.45" right="0.33"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2014-Creation web</vt:lpstr>
      <vt:lpstr>2016-Accro</vt:lpstr>
      <vt:lpstr>2016-2017-Maintenance</vt:lpstr>
      <vt:lpstr>2017-2018-Maintenance</vt:lpstr>
      <vt:lpstr>2018-2019-Maintenance</vt:lpstr>
      <vt:lpstr>2019-2020-Maintenance</vt:lpstr>
      <vt:lpstr>2020-Maintenance</vt:lpstr>
      <vt:lpstr>2021-Maintenance</vt:lpstr>
      <vt:lpstr>2021-MAJ</vt:lpstr>
      <vt:lpstr>Feuil11</vt:lpstr>
      <vt:lpstr>Feuil1</vt:lpstr>
      <vt:lpstr>'2014-Creation web'!Zone_d_impression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2021-01-22T14:16:51Z</cp:lastPrinted>
  <dcterms:created xsi:type="dcterms:W3CDTF">2021-01-22T09:07:10Z</dcterms:created>
  <dcterms:modified xsi:type="dcterms:W3CDTF">2021-01-22T15:19:03Z</dcterms:modified>
</cp:coreProperties>
</file>